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1500" windowWidth="21795" windowHeight="7335"/>
  </bookViews>
  <sheets>
    <sheet name="C.2" sheetId="18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B.1" sheetId="19" r:id="rId16"/>
    <sheet name="B.2" sheetId="20" r:id="rId17"/>
    <sheet name="B.2.1" sheetId="21" r:id="rId18"/>
    <sheet name="B.2.2" sheetId="22" r:id="rId19"/>
    <sheet name="B.2.3" sheetId="23" r:id="rId20"/>
    <sheet name="B.2.4" sheetId="24" r:id="rId21"/>
    <sheet name="B.2.5" sheetId="25" r:id="rId22"/>
    <sheet name="B.2.6" sheetId="26" r:id="rId23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</definedNames>
  <calcPr calcId="145621"/>
</workbook>
</file>

<file path=xl/calcChain.xml><?xml version="1.0" encoding="utf-8"?>
<calcChain xmlns="http://schemas.openxmlformats.org/spreadsheetml/2006/main">
  <c r="M81" i="26" l="1"/>
  <c r="L81" i="26"/>
  <c r="K81" i="26"/>
  <c r="J81" i="26"/>
  <c r="J77" i="26" s="1"/>
  <c r="I81" i="26"/>
  <c r="H81" i="26"/>
  <c r="G81" i="26"/>
  <c r="F81" i="26"/>
  <c r="F77" i="26" s="1"/>
  <c r="E81" i="26"/>
  <c r="M78" i="26"/>
  <c r="M77" i="26" s="1"/>
  <c r="L78" i="26"/>
  <c r="K78" i="26"/>
  <c r="K77" i="26" s="1"/>
  <c r="J78" i="26"/>
  <c r="I78" i="26"/>
  <c r="I77" i="26" s="1"/>
  <c r="H78" i="26"/>
  <c r="G78" i="26"/>
  <c r="G77" i="26" s="1"/>
  <c r="F78" i="26"/>
  <c r="E78" i="26"/>
  <c r="E77" i="26" s="1"/>
  <c r="L77" i="26"/>
  <c r="H77" i="26"/>
  <c r="M73" i="26"/>
  <c r="L73" i="26"/>
  <c r="K73" i="26"/>
  <c r="J73" i="26"/>
  <c r="I73" i="26"/>
  <c r="H73" i="26"/>
  <c r="G73" i="26"/>
  <c r="F73" i="26"/>
  <c r="E73" i="26"/>
  <c r="M68" i="26"/>
  <c r="L68" i="26"/>
  <c r="K68" i="26"/>
  <c r="J68" i="26"/>
  <c r="J64" i="26" s="1"/>
  <c r="I68" i="26"/>
  <c r="H68" i="26"/>
  <c r="G68" i="26"/>
  <c r="F68" i="26"/>
  <c r="F64" i="26" s="1"/>
  <c r="E68" i="26"/>
  <c r="M65" i="26"/>
  <c r="M64" i="26" s="1"/>
  <c r="L65" i="26"/>
  <c r="K65" i="26"/>
  <c r="K64" i="26" s="1"/>
  <c r="J65" i="26"/>
  <c r="I65" i="26"/>
  <c r="I64" i="26" s="1"/>
  <c r="H65" i="26"/>
  <c r="G65" i="26"/>
  <c r="G64" i="26" s="1"/>
  <c r="F65" i="26"/>
  <c r="E65" i="26"/>
  <c r="E64" i="26" s="1"/>
  <c r="L64" i="26"/>
  <c r="H64" i="26"/>
  <c r="M59" i="26"/>
  <c r="L59" i="26"/>
  <c r="K59" i="26"/>
  <c r="J59" i="26"/>
  <c r="I59" i="26"/>
  <c r="H59" i="26"/>
  <c r="G59" i="26"/>
  <c r="F59" i="26"/>
  <c r="E59" i="26"/>
  <c r="M56" i="26"/>
  <c r="L56" i="26"/>
  <c r="K56" i="26"/>
  <c r="J56" i="26"/>
  <c r="J52" i="26" s="1"/>
  <c r="J51" i="26" s="1"/>
  <c r="I56" i="26"/>
  <c r="H56" i="26"/>
  <c r="G56" i="26"/>
  <c r="F56" i="26"/>
  <c r="F52" i="26" s="1"/>
  <c r="F51" i="26" s="1"/>
  <c r="E56" i="26"/>
  <c r="M53" i="26"/>
  <c r="M52" i="26" s="1"/>
  <c r="L53" i="26"/>
  <c r="K53" i="26"/>
  <c r="K52" i="26" s="1"/>
  <c r="K51" i="26" s="1"/>
  <c r="J53" i="26"/>
  <c r="I53" i="26"/>
  <c r="I52" i="26" s="1"/>
  <c r="H53" i="26"/>
  <c r="G53" i="26"/>
  <c r="G52" i="26" s="1"/>
  <c r="G51" i="26" s="1"/>
  <c r="F53" i="26"/>
  <c r="E53" i="26"/>
  <c r="E52" i="26" s="1"/>
  <c r="L52" i="26"/>
  <c r="L51" i="26" s="1"/>
  <c r="H52" i="26"/>
  <c r="H51" i="26" s="1"/>
  <c r="M47" i="26"/>
  <c r="L47" i="26"/>
  <c r="K47" i="26"/>
  <c r="J47" i="26"/>
  <c r="I47" i="26"/>
  <c r="H47" i="26"/>
  <c r="G47" i="26"/>
  <c r="F47" i="26"/>
  <c r="E47" i="26"/>
  <c r="M8" i="26"/>
  <c r="L8" i="26"/>
  <c r="K8" i="26"/>
  <c r="J8" i="26"/>
  <c r="I8" i="26"/>
  <c r="H8" i="26"/>
  <c r="G8" i="26"/>
  <c r="F8" i="26"/>
  <c r="E8" i="26"/>
  <c r="M5" i="26"/>
  <c r="L5" i="26"/>
  <c r="L4" i="26" s="1"/>
  <c r="L92" i="26" s="1"/>
  <c r="K5" i="26"/>
  <c r="J5" i="26"/>
  <c r="J4" i="26" s="1"/>
  <c r="I5" i="26"/>
  <c r="H5" i="26"/>
  <c r="H4" i="26" s="1"/>
  <c r="H92" i="26" s="1"/>
  <c r="G5" i="26"/>
  <c r="F5" i="26"/>
  <c r="F4" i="26" s="1"/>
  <c r="E5" i="26"/>
  <c r="M4" i="26"/>
  <c r="K4" i="26"/>
  <c r="I4" i="26"/>
  <c r="G4" i="26"/>
  <c r="E4" i="26"/>
  <c r="M81" i="25"/>
  <c r="L81" i="25"/>
  <c r="K81" i="25"/>
  <c r="J81" i="25"/>
  <c r="I81" i="25"/>
  <c r="H81" i="25"/>
  <c r="G81" i="25"/>
  <c r="F81" i="25"/>
  <c r="E81" i="25"/>
  <c r="M78" i="25"/>
  <c r="L78" i="25"/>
  <c r="L77" i="25" s="1"/>
  <c r="K78" i="25"/>
  <c r="J78" i="25"/>
  <c r="J77" i="25" s="1"/>
  <c r="I78" i="25"/>
  <c r="H78" i="25"/>
  <c r="H77" i="25" s="1"/>
  <c r="G78" i="25"/>
  <c r="F78" i="25"/>
  <c r="F77" i="25" s="1"/>
  <c r="E78" i="25"/>
  <c r="M77" i="25"/>
  <c r="K77" i="25"/>
  <c r="I77" i="25"/>
  <c r="G77" i="25"/>
  <c r="E77" i="25"/>
  <c r="M73" i="25"/>
  <c r="L73" i="25"/>
  <c r="K73" i="25"/>
  <c r="J73" i="25"/>
  <c r="I73" i="25"/>
  <c r="H73" i="25"/>
  <c r="G73" i="25"/>
  <c r="F73" i="25"/>
  <c r="E73" i="25"/>
  <c r="M68" i="25"/>
  <c r="L68" i="25"/>
  <c r="K68" i="25"/>
  <c r="K64" i="25" s="1"/>
  <c r="J68" i="25"/>
  <c r="I68" i="25"/>
  <c r="H68" i="25"/>
  <c r="G68" i="25"/>
  <c r="G64" i="25" s="1"/>
  <c r="F68" i="25"/>
  <c r="E68" i="25"/>
  <c r="M65" i="25"/>
  <c r="L65" i="25"/>
  <c r="L64" i="25" s="1"/>
  <c r="K65" i="25"/>
  <c r="J65" i="25"/>
  <c r="J64" i="25" s="1"/>
  <c r="I65" i="25"/>
  <c r="H65" i="25"/>
  <c r="H64" i="25" s="1"/>
  <c r="G65" i="25"/>
  <c r="F65" i="25"/>
  <c r="F64" i="25" s="1"/>
  <c r="E65" i="25"/>
  <c r="M64" i="25"/>
  <c r="I64" i="25"/>
  <c r="E64" i="25"/>
  <c r="M59" i="25"/>
  <c r="L59" i="25"/>
  <c r="K59" i="25"/>
  <c r="J59" i="25"/>
  <c r="I59" i="25"/>
  <c r="H59" i="25"/>
  <c r="G59" i="25"/>
  <c r="F59" i="25"/>
  <c r="E59" i="25"/>
  <c r="M56" i="25"/>
  <c r="L56" i="25"/>
  <c r="K56" i="25"/>
  <c r="K52" i="25" s="1"/>
  <c r="J56" i="25"/>
  <c r="I56" i="25"/>
  <c r="H56" i="25"/>
  <c r="G56" i="25"/>
  <c r="G52" i="25" s="1"/>
  <c r="F56" i="25"/>
  <c r="E56" i="25"/>
  <c r="M53" i="25"/>
  <c r="L53" i="25"/>
  <c r="L52" i="25" s="1"/>
  <c r="L51" i="25" s="1"/>
  <c r="K53" i="25"/>
  <c r="J53" i="25"/>
  <c r="J52" i="25" s="1"/>
  <c r="J51" i="25" s="1"/>
  <c r="I53" i="25"/>
  <c r="H53" i="25"/>
  <c r="H52" i="25" s="1"/>
  <c r="H51" i="25" s="1"/>
  <c r="G53" i="25"/>
  <c r="F53" i="25"/>
  <c r="F52" i="25" s="1"/>
  <c r="F51" i="25" s="1"/>
  <c r="E53" i="25"/>
  <c r="M52" i="25"/>
  <c r="M51" i="25" s="1"/>
  <c r="I52" i="25"/>
  <c r="I51" i="25" s="1"/>
  <c r="E52" i="25"/>
  <c r="E51" i="25" s="1"/>
  <c r="M47" i="25"/>
  <c r="L47" i="25"/>
  <c r="K47" i="25"/>
  <c r="J47" i="25"/>
  <c r="I47" i="25"/>
  <c r="H47" i="25"/>
  <c r="G47" i="25"/>
  <c r="F47" i="25"/>
  <c r="E47" i="25"/>
  <c r="M8" i="25"/>
  <c r="L8" i="25"/>
  <c r="K8" i="25"/>
  <c r="J8" i="25"/>
  <c r="I8" i="25"/>
  <c r="H8" i="25"/>
  <c r="H4" i="25" s="1"/>
  <c r="G8" i="25"/>
  <c r="F8" i="25"/>
  <c r="E8" i="25"/>
  <c r="M5" i="25"/>
  <c r="M4" i="25" s="1"/>
  <c r="L5" i="25"/>
  <c r="K5" i="25"/>
  <c r="K4" i="25" s="1"/>
  <c r="J5" i="25"/>
  <c r="I5" i="25"/>
  <c r="I4" i="25" s="1"/>
  <c r="I92" i="25" s="1"/>
  <c r="H5" i="25"/>
  <c r="G5" i="25"/>
  <c r="G4" i="25" s="1"/>
  <c r="F5" i="25"/>
  <c r="E5" i="25"/>
  <c r="E4" i="25" s="1"/>
  <c r="L4" i="25"/>
  <c r="L92" i="25" s="1"/>
  <c r="J4" i="25"/>
  <c r="J92" i="25" s="1"/>
  <c r="F4" i="25"/>
  <c r="F92" i="25" s="1"/>
  <c r="M81" i="24"/>
  <c r="L81" i="24"/>
  <c r="L77" i="24" s="1"/>
  <c r="K81" i="24"/>
  <c r="J81" i="24"/>
  <c r="I81" i="24"/>
  <c r="H81" i="24"/>
  <c r="H77" i="24" s="1"/>
  <c r="G81" i="24"/>
  <c r="F81" i="24"/>
  <c r="E81" i="24"/>
  <c r="M78" i="24"/>
  <c r="M77" i="24" s="1"/>
  <c r="L78" i="24"/>
  <c r="K78" i="24"/>
  <c r="K77" i="24" s="1"/>
  <c r="J78" i="24"/>
  <c r="I78" i="24"/>
  <c r="I77" i="24" s="1"/>
  <c r="H78" i="24"/>
  <c r="G78" i="24"/>
  <c r="G77" i="24" s="1"/>
  <c r="F78" i="24"/>
  <c r="E78" i="24"/>
  <c r="E77" i="24" s="1"/>
  <c r="J77" i="24"/>
  <c r="F77" i="24"/>
  <c r="M73" i="24"/>
  <c r="L73" i="24"/>
  <c r="K73" i="24"/>
  <c r="J73" i="24"/>
  <c r="I73" i="24"/>
  <c r="H73" i="24"/>
  <c r="G73" i="24"/>
  <c r="F73" i="24"/>
  <c r="E73" i="24"/>
  <c r="M68" i="24"/>
  <c r="L68" i="24"/>
  <c r="L64" i="24" s="1"/>
  <c r="K68" i="24"/>
  <c r="J68" i="24"/>
  <c r="I68" i="24"/>
  <c r="H68" i="24"/>
  <c r="H64" i="24" s="1"/>
  <c r="G68" i="24"/>
  <c r="F68" i="24"/>
  <c r="E68" i="24"/>
  <c r="M65" i="24"/>
  <c r="M64" i="24" s="1"/>
  <c r="L65" i="24"/>
  <c r="K65" i="24"/>
  <c r="K64" i="24" s="1"/>
  <c r="J65" i="24"/>
  <c r="I65" i="24"/>
  <c r="I64" i="24" s="1"/>
  <c r="H65" i="24"/>
  <c r="G65" i="24"/>
  <c r="G64" i="24" s="1"/>
  <c r="F65" i="24"/>
  <c r="E65" i="24"/>
  <c r="E64" i="24" s="1"/>
  <c r="J64" i="24"/>
  <c r="F64" i="24"/>
  <c r="M59" i="24"/>
  <c r="L59" i="24"/>
  <c r="K59" i="24"/>
  <c r="J59" i="24"/>
  <c r="I59" i="24"/>
  <c r="H59" i="24"/>
  <c r="G59" i="24"/>
  <c r="F59" i="24"/>
  <c r="E59" i="24"/>
  <c r="M56" i="24"/>
  <c r="L56" i="24"/>
  <c r="L52" i="24" s="1"/>
  <c r="L51" i="24" s="1"/>
  <c r="K56" i="24"/>
  <c r="J56" i="24"/>
  <c r="I56" i="24"/>
  <c r="H56" i="24"/>
  <c r="H52" i="24" s="1"/>
  <c r="H51" i="24" s="1"/>
  <c r="G56" i="24"/>
  <c r="F56" i="24"/>
  <c r="E56" i="24"/>
  <c r="M53" i="24"/>
  <c r="M52" i="24" s="1"/>
  <c r="M51" i="24" s="1"/>
  <c r="L53" i="24"/>
  <c r="K53" i="24"/>
  <c r="K52" i="24" s="1"/>
  <c r="K51" i="24" s="1"/>
  <c r="J53" i="24"/>
  <c r="I53" i="24"/>
  <c r="I52" i="24" s="1"/>
  <c r="I51" i="24" s="1"/>
  <c r="H53" i="24"/>
  <c r="G53" i="24"/>
  <c r="G52" i="24" s="1"/>
  <c r="G51" i="24" s="1"/>
  <c r="F53" i="24"/>
  <c r="E53" i="24"/>
  <c r="E52" i="24" s="1"/>
  <c r="E51" i="24" s="1"/>
  <c r="J52" i="24"/>
  <c r="J51" i="24" s="1"/>
  <c r="F52" i="24"/>
  <c r="F51" i="24" s="1"/>
  <c r="M47" i="24"/>
  <c r="L47" i="24"/>
  <c r="K47" i="24"/>
  <c r="J47" i="24"/>
  <c r="I47" i="24"/>
  <c r="H47" i="24"/>
  <c r="G47" i="24"/>
  <c r="F47" i="24"/>
  <c r="E47" i="24"/>
  <c r="M8" i="24"/>
  <c r="M4" i="24" s="1"/>
  <c r="M92" i="24" s="1"/>
  <c r="L8" i="24"/>
  <c r="K8" i="24"/>
  <c r="J8" i="24"/>
  <c r="I8" i="24"/>
  <c r="I4" i="24" s="1"/>
  <c r="I92" i="24" s="1"/>
  <c r="H8" i="24"/>
  <c r="G8" i="24"/>
  <c r="F8" i="24"/>
  <c r="E8" i="24"/>
  <c r="E4" i="24" s="1"/>
  <c r="E92" i="24" s="1"/>
  <c r="M5" i="24"/>
  <c r="L5" i="24"/>
  <c r="L4" i="24" s="1"/>
  <c r="L92" i="24" s="1"/>
  <c r="K5" i="24"/>
  <c r="J5" i="24"/>
  <c r="J4" i="24" s="1"/>
  <c r="J92" i="24" s="1"/>
  <c r="I5" i="24"/>
  <c r="H5" i="24"/>
  <c r="H4" i="24" s="1"/>
  <c r="H92" i="24" s="1"/>
  <c r="G5" i="24"/>
  <c r="F5" i="24"/>
  <c r="F4" i="24" s="1"/>
  <c r="F92" i="24" s="1"/>
  <c r="E5" i="24"/>
  <c r="K4" i="24"/>
  <c r="K92" i="24" s="1"/>
  <c r="G4" i="24"/>
  <c r="M81" i="23"/>
  <c r="M77" i="23" s="1"/>
  <c r="L81" i="23"/>
  <c r="K81" i="23"/>
  <c r="J81" i="23"/>
  <c r="I81" i="23"/>
  <c r="I77" i="23" s="1"/>
  <c r="H81" i="23"/>
  <c r="G81" i="23"/>
  <c r="F81" i="23"/>
  <c r="E81" i="23"/>
  <c r="E77" i="23" s="1"/>
  <c r="M78" i="23"/>
  <c r="L78" i="23"/>
  <c r="L77" i="23" s="1"/>
  <c r="K78" i="23"/>
  <c r="J78" i="23"/>
  <c r="J77" i="23" s="1"/>
  <c r="I78" i="23"/>
  <c r="H78" i="23"/>
  <c r="H77" i="23" s="1"/>
  <c r="G78" i="23"/>
  <c r="F78" i="23"/>
  <c r="F77" i="23" s="1"/>
  <c r="E78" i="23"/>
  <c r="K77" i="23"/>
  <c r="G77" i="23"/>
  <c r="M73" i="23"/>
  <c r="L73" i="23"/>
  <c r="K73" i="23"/>
  <c r="J73" i="23"/>
  <c r="I73" i="23"/>
  <c r="H73" i="23"/>
  <c r="G73" i="23"/>
  <c r="F73" i="23"/>
  <c r="E73" i="23"/>
  <c r="M68" i="23"/>
  <c r="M64" i="23" s="1"/>
  <c r="L68" i="23"/>
  <c r="K68" i="23"/>
  <c r="J68" i="23"/>
  <c r="I68" i="23"/>
  <c r="I64" i="23" s="1"/>
  <c r="H68" i="23"/>
  <c r="G68" i="23"/>
  <c r="F68" i="23"/>
  <c r="E68" i="23"/>
  <c r="E64" i="23" s="1"/>
  <c r="M65" i="23"/>
  <c r="L65" i="23"/>
  <c r="L64" i="23" s="1"/>
  <c r="K65" i="23"/>
  <c r="J65" i="23"/>
  <c r="J64" i="23" s="1"/>
  <c r="I65" i="23"/>
  <c r="H65" i="23"/>
  <c r="H64" i="23" s="1"/>
  <c r="G65" i="23"/>
  <c r="F65" i="23"/>
  <c r="F64" i="23" s="1"/>
  <c r="E65" i="23"/>
  <c r="K64" i="23"/>
  <c r="G64" i="23"/>
  <c r="M59" i="23"/>
  <c r="L59" i="23"/>
  <c r="K59" i="23"/>
  <c r="J59" i="23"/>
  <c r="I59" i="23"/>
  <c r="H59" i="23"/>
  <c r="G59" i="23"/>
  <c r="F59" i="23"/>
  <c r="E59" i="23"/>
  <c r="M56" i="23"/>
  <c r="M52" i="23" s="1"/>
  <c r="M51" i="23" s="1"/>
  <c r="L56" i="23"/>
  <c r="K56" i="23"/>
  <c r="J56" i="23"/>
  <c r="I56" i="23"/>
  <c r="I52" i="23" s="1"/>
  <c r="I51" i="23" s="1"/>
  <c r="H56" i="23"/>
  <c r="G56" i="23"/>
  <c r="F56" i="23"/>
  <c r="E56" i="23"/>
  <c r="E52" i="23" s="1"/>
  <c r="E51" i="23" s="1"/>
  <c r="M53" i="23"/>
  <c r="L53" i="23"/>
  <c r="L52" i="23" s="1"/>
  <c r="L51" i="23" s="1"/>
  <c r="K53" i="23"/>
  <c r="J53" i="23"/>
  <c r="J52" i="23" s="1"/>
  <c r="J51" i="23" s="1"/>
  <c r="I53" i="23"/>
  <c r="H53" i="23"/>
  <c r="H52" i="23" s="1"/>
  <c r="H51" i="23" s="1"/>
  <c r="G53" i="23"/>
  <c r="F53" i="23"/>
  <c r="F52" i="23" s="1"/>
  <c r="F51" i="23" s="1"/>
  <c r="E53" i="23"/>
  <c r="K52" i="23"/>
  <c r="K51" i="23" s="1"/>
  <c r="G52" i="23"/>
  <c r="G51" i="23" s="1"/>
  <c r="M47" i="23"/>
  <c r="L47" i="23"/>
  <c r="K47" i="23"/>
  <c r="J47" i="23"/>
  <c r="I47" i="23"/>
  <c r="H47" i="23"/>
  <c r="G47" i="23"/>
  <c r="F47" i="23"/>
  <c r="E47" i="23"/>
  <c r="M8" i="23"/>
  <c r="L8" i="23"/>
  <c r="K8" i="23"/>
  <c r="J8" i="23"/>
  <c r="J4" i="23" s="1"/>
  <c r="J92" i="23" s="1"/>
  <c r="I8" i="23"/>
  <c r="H8" i="23"/>
  <c r="G8" i="23"/>
  <c r="F8" i="23"/>
  <c r="F4" i="23" s="1"/>
  <c r="F92" i="23" s="1"/>
  <c r="E8" i="23"/>
  <c r="M5" i="23"/>
  <c r="M4" i="23" s="1"/>
  <c r="M92" i="23" s="1"/>
  <c r="L5" i="23"/>
  <c r="K5" i="23"/>
  <c r="K4" i="23" s="1"/>
  <c r="K92" i="23" s="1"/>
  <c r="J5" i="23"/>
  <c r="I5" i="23"/>
  <c r="I4" i="23" s="1"/>
  <c r="I92" i="23" s="1"/>
  <c r="H5" i="23"/>
  <c r="G5" i="23"/>
  <c r="G4" i="23" s="1"/>
  <c r="G92" i="23" s="1"/>
  <c r="F5" i="23"/>
  <c r="E5" i="23"/>
  <c r="E4" i="23" s="1"/>
  <c r="E92" i="23" s="1"/>
  <c r="L4" i="23"/>
  <c r="H4" i="23"/>
  <c r="H92" i="23" s="1"/>
  <c r="M81" i="22"/>
  <c r="L81" i="22"/>
  <c r="K81" i="22"/>
  <c r="J81" i="22"/>
  <c r="J77" i="22" s="1"/>
  <c r="I81" i="22"/>
  <c r="H81" i="22"/>
  <c r="G81" i="22"/>
  <c r="F81" i="22"/>
  <c r="E81" i="22"/>
  <c r="M78" i="22"/>
  <c r="M77" i="22" s="1"/>
  <c r="L78" i="22"/>
  <c r="K78" i="22"/>
  <c r="K77" i="22" s="1"/>
  <c r="J78" i="22"/>
  <c r="I78" i="22"/>
  <c r="I77" i="22" s="1"/>
  <c r="H78" i="22"/>
  <c r="G78" i="22"/>
  <c r="G77" i="22" s="1"/>
  <c r="F78" i="22"/>
  <c r="E78" i="22"/>
  <c r="E77" i="22" s="1"/>
  <c r="L77" i="22"/>
  <c r="H77" i="22"/>
  <c r="F77" i="22"/>
  <c r="M73" i="22"/>
  <c r="L73" i="22"/>
  <c r="K73" i="22"/>
  <c r="J73" i="22"/>
  <c r="I73" i="22"/>
  <c r="H73" i="22"/>
  <c r="G73" i="22"/>
  <c r="F73" i="22"/>
  <c r="E73" i="22"/>
  <c r="M68" i="22"/>
  <c r="L68" i="22"/>
  <c r="K68" i="22"/>
  <c r="J68" i="22"/>
  <c r="I68" i="22"/>
  <c r="H68" i="22"/>
  <c r="G68" i="22"/>
  <c r="F68" i="22"/>
  <c r="E68" i="22"/>
  <c r="M65" i="22"/>
  <c r="M64" i="22" s="1"/>
  <c r="L65" i="22"/>
  <c r="K65" i="22"/>
  <c r="J65" i="22"/>
  <c r="I65" i="22"/>
  <c r="I64" i="22" s="1"/>
  <c r="H65" i="22"/>
  <c r="G65" i="22"/>
  <c r="F65" i="22"/>
  <c r="F64" i="22" s="1"/>
  <c r="E65" i="22"/>
  <c r="L64" i="22"/>
  <c r="K64" i="22"/>
  <c r="J64" i="22"/>
  <c r="H64" i="22"/>
  <c r="G64" i="22"/>
  <c r="M59" i="22"/>
  <c r="L59" i="22"/>
  <c r="K59" i="22"/>
  <c r="J59" i="22"/>
  <c r="I59" i="22"/>
  <c r="H59" i="22"/>
  <c r="G59" i="22"/>
  <c r="F59" i="22"/>
  <c r="E59" i="22"/>
  <c r="M56" i="22"/>
  <c r="L56" i="22"/>
  <c r="L52" i="22" s="1"/>
  <c r="L51" i="22" s="1"/>
  <c r="K56" i="22"/>
  <c r="J56" i="22"/>
  <c r="J52" i="22" s="1"/>
  <c r="J51" i="22" s="1"/>
  <c r="I56" i="22"/>
  <c r="H56" i="22"/>
  <c r="G56" i="22"/>
  <c r="F56" i="22"/>
  <c r="E56" i="22"/>
  <c r="M53" i="22"/>
  <c r="M52" i="22" s="1"/>
  <c r="M51" i="22" s="1"/>
  <c r="L53" i="22"/>
  <c r="K53" i="22"/>
  <c r="J53" i="22"/>
  <c r="I53" i="22"/>
  <c r="I52" i="22" s="1"/>
  <c r="H53" i="22"/>
  <c r="G53" i="22"/>
  <c r="G52" i="22" s="1"/>
  <c r="G51" i="22" s="1"/>
  <c r="F53" i="22"/>
  <c r="E53" i="22"/>
  <c r="E52" i="22" s="1"/>
  <c r="K52" i="22"/>
  <c r="K51" i="22" s="1"/>
  <c r="H52" i="22"/>
  <c r="H51" i="22" s="1"/>
  <c r="F52" i="22"/>
  <c r="I51" i="22"/>
  <c r="M47" i="22"/>
  <c r="M4" i="22" s="1"/>
  <c r="M92" i="22" s="1"/>
  <c r="L47" i="22"/>
  <c r="K47" i="22"/>
  <c r="J47" i="22"/>
  <c r="I47" i="22"/>
  <c r="I4" i="22" s="1"/>
  <c r="I92" i="22" s="1"/>
  <c r="H47" i="22"/>
  <c r="G47" i="22"/>
  <c r="F47" i="22"/>
  <c r="E47" i="22"/>
  <c r="E4" i="22" s="1"/>
  <c r="M8" i="22"/>
  <c r="L8" i="22"/>
  <c r="K8" i="22"/>
  <c r="J8" i="22"/>
  <c r="I8" i="22"/>
  <c r="H8" i="22"/>
  <c r="G8" i="22"/>
  <c r="F8" i="22"/>
  <c r="E8" i="22"/>
  <c r="M5" i="22"/>
  <c r="L5" i="22"/>
  <c r="K5" i="22"/>
  <c r="K4" i="22" s="1"/>
  <c r="K92" i="22" s="1"/>
  <c r="J5" i="22"/>
  <c r="I5" i="22"/>
  <c r="H5" i="22"/>
  <c r="G5" i="22"/>
  <c r="F5" i="22"/>
  <c r="E5" i="22"/>
  <c r="L4" i="22"/>
  <c r="H4" i="22"/>
  <c r="G4" i="22"/>
  <c r="M81" i="21"/>
  <c r="L81" i="21"/>
  <c r="K81" i="21"/>
  <c r="J81" i="21"/>
  <c r="I81" i="21"/>
  <c r="H81" i="21"/>
  <c r="G81" i="21"/>
  <c r="F81" i="21"/>
  <c r="E81" i="21"/>
  <c r="M78" i="21"/>
  <c r="L78" i="21"/>
  <c r="K78" i="21"/>
  <c r="K77" i="21" s="1"/>
  <c r="J78" i="21"/>
  <c r="I78" i="21"/>
  <c r="H78" i="21"/>
  <c r="G78" i="21"/>
  <c r="F78" i="21"/>
  <c r="E78" i="21"/>
  <c r="M77" i="21"/>
  <c r="L77" i="21"/>
  <c r="I77" i="21"/>
  <c r="H77" i="21"/>
  <c r="G77" i="21"/>
  <c r="E77" i="21"/>
  <c r="M73" i="21"/>
  <c r="L73" i="21"/>
  <c r="K73" i="21"/>
  <c r="J73" i="21"/>
  <c r="I73" i="21"/>
  <c r="H73" i="21"/>
  <c r="G73" i="21"/>
  <c r="F73" i="21"/>
  <c r="E73" i="21"/>
  <c r="M68" i="21"/>
  <c r="M64" i="21" s="1"/>
  <c r="L68" i="21"/>
  <c r="K68" i="21"/>
  <c r="J68" i="21"/>
  <c r="I68" i="21"/>
  <c r="H68" i="21"/>
  <c r="G68" i="21"/>
  <c r="F68" i="21"/>
  <c r="E68" i="21"/>
  <c r="M65" i="21"/>
  <c r="L65" i="21"/>
  <c r="K65" i="21"/>
  <c r="K64" i="21" s="1"/>
  <c r="J65" i="21"/>
  <c r="I65" i="21"/>
  <c r="H65" i="21"/>
  <c r="G65" i="21"/>
  <c r="F65" i="21"/>
  <c r="E65" i="21"/>
  <c r="L64" i="21"/>
  <c r="I64" i="21"/>
  <c r="H64" i="21"/>
  <c r="G64" i="21"/>
  <c r="E64" i="21"/>
  <c r="M59" i="21"/>
  <c r="L59" i="21"/>
  <c r="K59" i="21"/>
  <c r="J59" i="21"/>
  <c r="I59" i="21"/>
  <c r="H59" i="21"/>
  <c r="G59" i="21"/>
  <c r="F59" i="21"/>
  <c r="E59" i="21"/>
  <c r="M56" i="21"/>
  <c r="L56" i="21"/>
  <c r="K56" i="21"/>
  <c r="J56" i="21"/>
  <c r="I56" i="21"/>
  <c r="H56" i="21"/>
  <c r="G56" i="21"/>
  <c r="F56" i="21"/>
  <c r="E56" i="21"/>
  <c r="M53" i="21"/>
  <c r="L53" i="21"/>
  <c r="K53" i="21"/>
  <c r="K52" i="21" s="1"/>
  <c r="K51" i="21" s="1"/>
  <c r="J53" i="21"/>
  <c r="I53" i="21"/>
  <c r="H53" i="21"/>
  <c r="G53" i="21"/>
  <c r="F53" i="21"/>
  <c r="E53" i="21"/>
  <c r="M52" i="21"/>
  <c r="L52" i="21"/>
  <c r="L51" i="21" s="1"/>
  <c r="I52" i="21"/>
  <c r="I51" i="21" s="1"/>
  <c r="H52" i="21"/>
  <c r="G52" i="21"/>
  <c r="G51" i="21" s="1"/>
  <c r="E52" i="21"/>
  <c r="H51" i="21"/>
  <c r="E51" i="21"/>
  <c r="M47" i="21"/>
  <c r="L47" i="21"/>
  <c r="K47" i="21"/>
  <c r="J47" i="21"/>
  <c r="J4" i="21" s="1"/>
  <c r="I47" i="21"/>
  <c r="H47" i="21"/>
  <c r="G47" i="21"/>
  <c r="F47" i="21"/>
  <c r="F4" i="21" s="1"/>
  <c r="E47" i="21"/>
  <c r="M8" i="21"/>
  <c r="L8" i="21"/>
  <c r="K8" i="21"/>
  <c r="J8" i="21"/>
  <c r="I8" i="21"/>
  <c r="H8" i="21"/>
  <c r="G8" i="21"/>
  <c r="F8" i="21"/>
  <c r="E8" i="21"/>
  <c r="M5" i="21"/>
  <c r="L5" i="21"/>
  <c r="L4" i="21" s="1"/>
  <c r="L92" i="21" s="1"/>
  <c r="K5" i="21"/>
  <c r="J5" i="21"/>
  <c r="I5" i="21"/>
  <c r="H5" i="21"/>
  <c r="G5" i="21"/>
  <c r="F5" i="21"/>
  <c r="E5" i="21"/>
  <c r="M4" i="21"/>
  <c r="I4" i="21"/>
  <c r="I92" i="21" s="1"/>
  <c r="H4" i="21"/>
  <c r="H92" i="21" s="1"/>
  <c r="E4" i="21"/>
  <c r="E92" i="21" s="1"/>
  <c r="M81" i="20"/>
  <c r="L81" i="20"/>
  <c r="K81" i="20"/>
  <c r="J81" i="20"/>
  <c r="I81" i="20"/>
  <c r="H81" i="20"/>
  <c r="G81" i="20"/>
  <c r="F81" i="20"/>
  <c r="E81" i="20"/>
  <c r="M78" i="20"/>
  <c r="L78" i="20"/>
  <c r="L77" i="20" s="1"/>
  <c r="K78" i="20"/>
  <c r="J78" i="20"/>
  <c r="I78" i="20"/>
  <c r="H78" i="20"/>
  <c r="G78" i="20"/>
  <c r="F78" i="20"/>
  <c r="E78" i="20"/>
  <c r="M77" i="20"/>
  <c r="J77" i="20"/>
  <c r="I77" i="20"/>
  <c r="H77" i="20"/>
  <c r="F77" i="20"/>
  <c r="E77" i="20"/>
  <c r="M73" i="20"/>
  <c r="L73" i="20"/>
  <c r="K73" i="20"/>
  <c r="J73" i="20"/>
  <c r="I73" i="20"/>
  <c r="H73" i="20"/>
  <c r="G73" i="20"/>
  <c r="F73" i="20"/>
  <c r="E73" i="20"/>
  <c r="M68" i="20"/>
  <c r="M64" i="20" s="1"/>
  <c r="L68" i="20"/>
  <c r="K68" i="20"/>
  <c r="J68" i="20"/>
  <c r="I68" i="20"/>
  <c r="I64" i="20" s="1"/>
  <c r="H68" i="20"/>
  <c r="G68" i="20"/>
  <c r="F68" i="20"/>
  <c r="E68" i="20"/>
  <c r="E64" i="20" s="1"/>
  <c r="M65" i="20"/>
  <c r="L65" i="20"/>
  <c r="L64" i="20" s="1"/>
  <c r="K65" i="20"/>
  <c r="J65" i="20"/>
  <c r="J64" i="20" s="1"/>
  <c r="I65" i="20"/>
  <c r="H65" i="20"/>
  <c r="H64" i="20" s="1"/>
  <c r="G65" i="20"/>
  <c r="F65" i="20"/>
  <c r="F64" i="20" s="1"/>
  <c r="E65" i="20"/>
  <c r="K64" i="20"/>
  <c r="G64" i="20"/>
  <c r="M59" i="20"/>
  <c r="L59" i="20"/>
  <c r="K59" i="20"/>
  <c r="J59" i="20"/>
  <c r="I59" i="20"/>
  <c r="H59" i="20"/>
  <c r="G59" i="20"/>
  <c r="F59" i="20"/>
  <c r="E59" i="20"/>
  <c r="M56" i="20"/>
  <c r="M52" i="20" s="1"/>
  <c r="L56" i="20"/>
  <c r="K56" i="20"/>
  <c r="J56" i="20"/>
  <c r="I56" i="20"/>
  <c r="I52" i="20" s="1"/>
  <c r="H56" i="20"/>
  <c r="G56" i="20"/>
  <c r="F56" i="20"/>
  <c r="E56" i="20"/>
  <c r="E52" i="20" s="1"/>
  <c r="M53" i="20"/>
  <c r="L53" i="20"/>
  <c r="L52" i="20" s="1"/>
  <c r="L51" i="20" s="1"/>
  <c r="K53" i="20"/>
  <c r="J53" i="20"/>
  <c r="J52" i="20" s="1"/>
  <c r="I53" i="20"/>
  <c r="H53" i="20"/>
  <c r="H52" i="20" s="1"/>
  <c r="H51" i="20" s="1"/>
  <c r="G53" i="20"/>
  <c r="F53" i="20"/>
  <c r="F52" i="20" s="1"/>
  <c r="E53" i="20"/>
  <c r="K52" i="20"/>
  <c r="K51" i="20" s="1"/>
  <c r="G52" i="20"/>
  <c r="G51" i="20" s="1"/>
  <c r="M47" i="20"/>
  <c r="L47" i="20"/>
  <c r="K47" i="20"/>
  <c r="J47" i="20"/>
  <c r="I47" i="20"/>
  <c r="H47" i="20"/>
  <c r="G47" i="20"/>
  <c r="F47" i="20"/>
  <c r="E47" i="20"/>
  <c r="M8" i="20"/>
  <c r="L8" i="20"/>
  <c r="K8" i="20"/>
  <c r="J8" i="20"/>
  <c r="J4" i="20" s="1"/>
  <c r="I8" i="20"/>
  <c r="H8" i="20"/>
  <c r="G8" i="20"/>
  <c r="F8" i="20"/>
  <c r="F4" i="20" s="1"/>
  <c r="E8" i="20"/>
  <c r="M5" i="20"/>
  <c r="M4" i="20" s="1"/>
  <c r="L5" i="20"/>
  <c r="K5" i="20"/>
  <c r="K4" i="20" s="1"/>
  <c r="J5" i="20"/>
  <c r="I5" i="20"/>
  <c r="I4" i="20" s="1"/>
  <c r="H5" i="20"/>
  <c r="G5" i="20"/>
  <c r="G4" i="20" s="1"/>
  <c r="F5" i="20"/>
  <c r="E5" i="20"/>
  <c r="E4" i="20" s="1"/>
  <c r="L4" i="20"/>
  <c r="H4" i="20"/>
  <c r="M36" i="19"/>
  <c r="L36" i="19"/>
  <c r="K36" i="19"/>
  <c r="J36" i="19"/>
  <c r="I36" i="19"/>
  <c r="H36" i="19"/>
  <c r="G36" i="19"/>
  <c r="F36" i="19"/>
  <c r="E36" i="19"/>
  <c r="M31" i="19"/>
  <c r="L31" i="19"/>
  <c r="K31" i="19"/>
  <c r="J31" i="19"/>
  <c r="I31" i="19"/>
  <c r="H31" i="19"/>
  <c r="G31" i="19"/>
  <c r="F31" i="19"/>
  <c r="E31" i="19"/>
  <c r="M21" i="19"/>
  <c r="L21" i="19"/>
  <c r="K21" i="19"/>
  <c r="J21" i="19"/>
  <c r="I21" i="19"/>
  <c r="H21" i="19"/>
  <c r="G21" i="19"/>
  <c r="F21" i="19"/>
  <c r="E21" i="19"/>
  <c r="M10" i="19"/>
  <c r="M9" i="19" s="1"/>
  <c r="M40" i="19" s="1"/>
  <c r="L10" i="19"/>
  <c r="K10" i="19"/>
  <c r="K9" i="19" s="1"/>
  <c r="J10" i="19"/>
  <c r="I10" i="19"/>
  <c r="I9" i="19" s="1"/>
  <c r="I40" i="19" s="1"/>
  <c r="H10" i="19"/>
  <c r="G10" i="19"/>
  <c r="G9" i="19" s="1"/>
  <c r="F10" i="19"/>
  <c r="E10" i="19"/>
  <c r="E9" i="19" s="1"/>
  <c r="E40" i="19" s="1"/>
  <c r="L9" i="19"/>
  <c r="J9" i="19"/>
  <c r="J40" i="19" s="1"/>
  <c r="H9" i="19"/>
  <c r="F9" i="19"/>
  <c r="F40" i="19" s="1"/>
  <c r="M4" i="19"/>
  <c r="L4" i="19"/>
  <c r="L40" i="19" s="1"/>
  <c r="K4" i="19"/>
  <c r="J4" i="19"/>
  <c r="I4" i="19"/>
  <c r="H4" i="19"/>
  <c r="H40" i="19" s="1"/>
  <c r="G4" i="19"/>
  <c r="F4" i="19"/>
  <c r="E4" i="19"/>
  <c r="K15" i="18"/>
  <c r="J15" i="18"/>
  <c r="I15" i="18"/>
  <c r="H15" i="18"/>
  <c r="G15" i="18"/>
  <c r="F15" i="18"/>
  <c r="E15" i="18"/>
  <c r="D15" i="18"/>
  <c r="C15" i="18"/>
  <c r="K4" i="18"/>
  <c r="J4" i="18"/>
  <c r="I4" i="18"/>
  <c r="H4" i="18"/>
  <c r="G4" i="18"/>
  <c r="F4" i="18"/>
  <c r="E4" i="18"/>
  <c r="D4" i="18"/>
  <c r="C4" i="18"/>
  <c r="H26" i="17"/>
  <c r="D26" i="17"/>
  <c r="K16" i="17"/>
  <c r="J16" i="17"/>
  <c r="I16" i="17"/>
  <c r="H16" i="17"/>
  <c r="G16" i="17"/>
  <c r="F16" i="17"/>
  <c r="E16" i="17"/>
  <c r="D16" i="17"/>
  <c r="C16" i="17"/>
  <c r="K8" i="17"/>
  <c r="J8" i="17"/>
  <c r="J26" i="17" s="1"/>
  <c r="I8" i="17"/>
  <c r="H8" i="17"/>
  <c r="G8" i="17"/>
  <c r="F8" i="17"/>
  <c r="F26" i="17" s="1"/>
  <c r="E8" i="17"/>
  <c r="D8" i="17"/>
  <c r="C8" i="17"/>
  <c r="K4" i="17"/>
  <c r="K26" i="17" s="1"/>
  <c r="J4" i="17"/>
  <c r="I4" i="17"/>
  <c r="I26" i="17" s="1"/>
  <c r="H4" i="17"/>
  <c r="G4" i="17"/>
  <c r="G26" i="17" s="1"/>
  <c r="F4" i="17"/>
  <c r="E4" i="17"/>
  <c r="E26" i="17" s="1"/>
  <c r="D4" i="17"/>
  <c r="C4" i="17"/>
  <c r="C26" i="17" s="1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J26" i="15"/>
  <c r="F26" i="15"/>
  <c r="K16" i="15"/>
  <c r="J16" i="15"/>
  <c r="I16" i="15"/>
  <c r="H16" i="15"/>
  <c r="G16" i="15"/>
  <c r="F16" i="15"/>
  <c r="E16" i="15"/>
  <c r="D16" i="15"/>
  <c r="C16" i="15"/>
  <c r="K8" i="15"/>
  <c r="J8" i="15"/>
  <c r="I8" i="15"/>
  <c r="H8" i="15"/>
  <c r="H26" i="15" s="1"/>
  <c r="G8" i="15"/>
  <c r="F8" i="15"/>
  <c r="E8" i="15"/>
  <c r="D8" i="15"/>
  <c r="D26" i="15" s="1"/>
  <c r="C8" i="15"/>
  <c r="K4" i="15"/>
  <c r="K26" i="15" s="1"/>
  <c r="J4" i="15"/>
  <c r="I4" i="15"/>
  <c r="I26" i="15" s="1"/>
  <c r="H4" i="15"/>
  <c r="G4" i="15"/>
  <c r="G26" i="15" s="1"/>
  <c r="F4" i="15"/>
  <c r="E4" i="15"/>
  <c r="E26" i="15" s="1"/>
  <c r="D4" i="15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H26" i="13"/>
  <c r="D26" i="13"/>
  <c r="K16" i="13"/>
  <c r="J16" i="13"/>
  <c r="I16" i="13"/>
  <c r="H16" i="13"/>
  <c r="G16" i="13"/>
  <c r="F16" i="13"/>
  <c r="E16" i="13"/>
  <c r="D16" i="13"/>
  <c r="C16" i="13"/>
  <c r="K8" i="13"/>
  <c r="J8" i="13"/>
  <c r="J26" i="13" s="1"/>
  <c r="I8" i="13"/>
  <c r="H8" i="13"/>
  <c r="G8" i="13"/>
  <c r="F8" i="13"/>
  <c r="F26" i="13" s="1"/>
  <c r="E8" i="13"/>
  <c r="D8" i="13"/>
  <c r="C8" i="13"/>
  <c r="K4" i="13"/>
  <c r="K26" i="13" s="1"/>
  <c r="J4" i="13"/>
  <c r="I4" i="13"/>
  <c r="I26" i="13" s="1"/>
  <c r="H4" i="13"/>
  <c r="G4" i="13"/>
  <c r="G26" i="13" s="1"/>
  <c r="F4" i="13"/>
  <c r="E4" i="13"/>
  <c r="E26" i="13" s="1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H26" i="11" s="1"/>
  <c r="G8" i="11"/>
  <c r="F8" i="11"/>
  <c r="E8" i="11"/>
  <c r="D8" i="11"/>
  <c r="D26" i="11" s="1"/>
  <c r="C8" i="11"/>
  <c r="K4" i="11"/>
  <c r="K26" i="11" s="1"/>
  <c r="J4" i="11"/>
  <c r="I4" i="11"/>
  <c r="I26" i="11" s="1"/>
  <c r="H4" i="11"/>
  <c r="G4" i="11"/>
  <c r="G26" i="11" s="1"/>
  <c r="F4" i="11"/>
  <c r="E4" i="11"/>
  <c r="E26" i="11" s="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H16" i="9"/>
  <c r="G16" i="9"/>
  <c r="F16" i="9"/>
  <c r="E16" i="9"/>
  <c r="D16" i="9"/>
  <c r="C16" i="9"/>
  <c r="K8" i="9"/>
  <c r="J8" i="9"/>
  <c r="J26" i="9" s="1"/>
  <c r="I8" i="9"/>
  <c r="H8" i="9"/>
  <c r="G8" i="9"/>
  <c r="F8" i="9"/>
  <c r="F26" i="9" s="1"/>
  <c r="E8" i="9"/>
  <c r="D8" i="9"/>
  <c r="C8" i="9"/>
  <c r="K4" i="9"/>
  <c r="K26" i="9" s="1"/>
  <c r="J4" i="9"/>
  <c r="I4" i="9"/>
  <c r="I26" i="9" s="1"/>
  <c r="H4" i="9"/>
  <c r="G4" i="9"/>
  <c r="G26" i="9" s="1"/>
  <c r="F4" i="9"/>
  <c r="E4" i="9"/>
  <c r="E26" i="9" s="1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J26" i="7"/>
  <c r="F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H26" i="7" s="1"/>
  <c r="G8" i="7"/>
  <c r="F8" i="7"/>
  <c r="E8" i="7"/>
  <c r="D8" i="7"/>
  <c r="D26" i="7" s="1"/>
  <c r="C8" i="7"/>
  <c r="K4" i="7"/>
  <c r="K26" i="7" s="1"/>
  <c r="J4" i="7"/>
  <c r="I4" i="7"/>
  <c r="I26" i="7" s="1"/>
  <c r="H4" i="7"/>
  <c r="G4" i="7"/>
  <c r="G26" i="7" s="1"/>
  <c r="F4" i="7"/>
  <c r="E4" i="7"/>
  <c r="E26" i="7" s="1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J26" i="4"/>
  <c r="F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H26" i="4" s="1"/>
  <c r="G8" i="4"/>
  <c r="F8" i="4"/>
  <c r="E8" i="4"/>
  <c r="D8" i="4"/>
  <c r="D26" i="4" s="1"/>
  <c r="C8" i="4"/>
  <c r="K4" i="4"/>
  <c r="K26" i="4" s="1"/>
  <c r="J4" i="4"/>
  <c r="I4" i="4"/>
  <c r="I26" i="4" s="1"/>
  <c r="H4" i="4"/>
  <c r="G4" i="4"/>
  <c r="G26" i="4" s="1"/>
  <c r="F4" i="4"/>
  <c r="E4" i="4"/>
  <c r="E26" i="4" s="1"/>
  <c r="D4" i="4"/>
  <c r="C4" i="4"/>
  <c r="C26" i="4" s="1"/>
  <c r="F51" i="20" l="1"/>
  <c r="F92" i="20" s="1"/>
  <c r="J51" i="20"/>
  <c r="J92" i="20" s="1"/>
  <c r="E51" i="20"/>
  <c r="I51" i="20"/>
  <c r="M51" i="20"/>
  <c r="M51" i="21"/>
  <c r="M92" i="21" s="1"/>
  <c r="G40" i="19"/>
  <c r="K40" i="19"/>
  <c r="E92" i="20"/>
  <c r="I92" i="20"/>
  <c r="M92" i="20"/>
  <c r="G77" i="20"/>
  <c r="G92" i="20" s="1"/>
  <c r="K77" i="20"/>
  <c r="K92" i="20" s="1"/>
  <c r="G4" i="21"/>
  <c r="G92" i="21" s="1"/>
  <c r="K4" i="21"/>
  <c r="K92" i="21" s="1"/>
  <c r="F52" i="21"/>
  <c r="J52" i="21"/>
  <c r="F77" i="21"/>
  <c r="J77" i="21"/>
  <c r="F4" i="22"/>
  <c r="J4" i="22"/>
  <c r="J92" i="22" s="1"/>
  <c r="E64" i="22"/>
  <c r="E51" i="22" s="1"/>
  <c r="E92" i="22" s="1"/>
  <c r="L92" i="23"/>
  <c r="E92" i="25"/>
  <c r="M92" i="25"/>
  <c r="H92" i="25"/>
  <c r="F92" i="26"/>
  <c r="J92" i="26"/>
  <c r="E51" i="26"/>
  <c r="I51" i="26"/>
  <c r="I92" i="26" s="1"/>
  <c r="M51" i="26"/>
  <c r="H92" i="20"/>
  <c r="L92" i="20"/>
  <c r="G92" i="22"/>
  <c r="L92" i="22"/>
  <c r="F51" i="22"/>
  <c r="G51" i="25"/>
  <c r="K51" i="25"/>
  <c r="K92" i="26"/>
  <c r="F64" i="21"/>
  <c r="J64" i="21"/>
  <c r="H92" i="22"/>
  <c r="G92" i="24"/>
  <c r="G92" i="25"/>
  <c r="K92" i="25"/>
  <c r="E92" i="26"/>
  <c r="M92" i="26"/>
  <c r="G92" i="26"/>
  <c r="J51" i="21" l="1"/>
  <c r="J92" i="21" s="1"/>
  <c r="F92" i="22"/>
  <c r="F51" i="21"/>
  <c r="F92" i="21" s="1"/>
</calcChain>
</file>

<file path=xl/sharedStrings.xml><?xml version="1.0" encoding="utf-8"?>
<sst xmlns="http://schemas.openxmlformats.org/spreadsheetml/2006/main" count="10527" uniqueCount="187">
  <si>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</si>
  <si>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</si>
  <si>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</si>
  <si>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</si>
  <si>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</si>
  <si>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</si>
  <si>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</si>
  <si>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</si>
  <si>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</si>
  <si>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</si>
  <si>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</si>
  <si>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</si>
  <si>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</si>
  <si>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</si>
  <si>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</si>
  <si>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</si>
  <si>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</si>
  <si>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</si>
  <si>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</si>
  <si>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</si>
  <si>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</si>
  <si>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</si>
  <si>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</si>
  <si>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</si>
  <si>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</si>
  <si>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</si>
  <si>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</si>
  <si>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</si>
  <si>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</si>
  <si>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</si>
  <si>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</si>
  <si>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</si>
  <si>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</si>
  <si>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</si>
  <si>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</si>
  <si>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</si>
  <si>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</si>
  <si>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</si>
  <si>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</si>
  <si>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</si>
  <si>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</si>
  <si>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</si>
  <si>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</si>
  <si>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</si>
  <si>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</si>
  <si>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</si>
  <si>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</si>
  <si>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</si>
  <si>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</si>
  <si>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</si>
  <si>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</si>
  <si>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</si>
  <si>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</si>
  <si>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</si>
  <si>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</si>
  <si>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</si>
  <si>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</si>
  <si>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</si>
  <si>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</si>
  <si>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</si>
  <si>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</si>
  <si>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</si>
  <si>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</si>
  <si>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</si>
  <si>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</si>
  <si>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</si>
  <si>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</si>
  <si>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</si>
  <si>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</si>
  <si>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</si>
  <si>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</si>
  <si>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</si>
  <si>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</si>
  <si>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</si>
  <si>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</si>
  <si>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</si>
  <si>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</si>
  <si>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</si>
  <si>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</si>
  <si>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</si>
  <si>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</si>
  <si>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</si>
  <si>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</si>
  <si>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</si>
  <si>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</si>
  <si>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</si>
  <si>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</si>
  <si>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</si>
  <si>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</si>
  <si>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</si>
  <si>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</si>
  <si>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</si>
  <si>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</si>
  <si>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</si>
  <si>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</si>
  <si>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</si>
  <si>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</si>
  <si>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</si>
  <si>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</si>
  <si>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</si>
  <si>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</si>
  <si>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</si>
  <si>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</si>
  <si>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</si>
  <si>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</si>
  <si>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</si>
  <si>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</si>
  <si>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</si>
  <si>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</si>
  <si>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</si>
  <si>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</si>
  <si>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</si>
  <si>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</si>
  <si>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</si>
  <si>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</si>
  <si>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</si>
  <si>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</si>
  <si>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</si>
  <si>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</si>
  <si>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</si>
  <si>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</si>
  <si>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</si>
  <si>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2013/14</t>
  </si>
  <si>
    <t>2014/15</t>
  </si>
  <si>
    <t>2016/17</t>
  </si>
  <si>
    <t>2015/16</t>
  </si>
  <si>
    <t>2012/13</t>
  </si>
  <si>
    <t>2011/12</t>
  </si>
  <si>
    <t>2010/11</t>
  </si>
  <si>
    <t>Table B.1: Specification of receipts: Economic Development And Tourism</t>
  </si>
  <si>
    <t>Table B.2: Payments and estimates by economic classification: Economic Development And Tourism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</si>
  <si>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</si>
  <si>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</si>
  <si>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</si>
  <si>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</si>
  <si>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</si>
  <si>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</si>
  <si>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</si>
  <si>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Integrated Economic Development Services</t>
  </si>
  <si>
    <t>3. Trade And Sector Development</t>
  </si>
  <si>
    <t>4. Business Regulation And Governance</t>
  </si>
  <si>
    <t>5. Economic Planning</t>
  </si>
  <si>
    <t>6. Tourism</t>
  </si>
  <si>
    <t xml:space="preserve">7. </t>
  </si>
  <si>
    <t xml:space="preserve">8. </t>
  </si>
  <si>
    <t xml:space="preserve">9. </t>
  </si>
  <si>
    <t>1. Office Of The Mec</t>
  </si>
  <si>
    <t>2. Office Of The Hod</t>
  </si>
  <si>
    <t>3. Financial  Management</t>
  </si>
  <si>
    <t>4. Corporate Services</t>
  </si>
  <si>
    <t>1. Enterprise Development</t>
  </si>
  <si>
    <t>2. Regional And Local Economic Development</t>
  </si>
  <si>
    <t>3. Economic Empowerment</t>
  </si>
  <si>
    <t>1. Trade And Investment Promotion</t>
  </si>
  <si>
    <t>2. Sector Development</t>
  </si>
  <si>
    <t>3. Strategic Initiatives (Industry Development)</t>
  </si>
  <si>
    <t>1. Regulation Services</t>
  </si>
  <si>
    <t>2. Consumer Protection</t>
  </si>
  <si>
    <t>3. Liquor Regulation</t>
  </si>
  <si>
    <t>1. Policy And Planning</t>
  </si>
  <si>
    <t>2. Research And Development</t>
  </si>
  <si>
    <t>3. Knowledge Management</t>
  </si>
  <si>
    <t>4. Monitoring And Evaluation</t>
  </si>
  <si>
    <t>1. Tourism Sector Transformation</t>
  </si>
  <si>
    <t>2. Tourism Planning</t>
  </si>
  <si>
    <t>3. Tourism Growth And Development</t>
  </si>
  <si>
    <t>Table 4.2: Summary of departmental receipts collection</t>
  </si>
  <si>
    <t>Table 4.6: Summary of payments and estimates by programme: Economic Development And Tourism</t>
  </si>
  <si>
    <t>Table 4.7: Summary of provincial payments and estimates by economic classification: Economic Development And Tourism</t>
  </si>
  <si>
    <t>Table 4.16: Summary of payments and estimates by sub-programme: Administration</t>
  </si>
  <si>
    <t>Table 4..17: Summary of payments and estimates by economic classification: Administration</t>
  </si>
  <si>
    <t>Table 4.18: Summary of payments and estimates by sub-programme: Integrated Economic Development Services</t>
  </si>
  <si>
    <t>Table 4.19: Summary of payments and estimates by economic classification: Integrated Economic Development Services</t>
  </si>
  <si>
    <t>Table 4.21: Summary of payments and estimates by sub-programme: Trade And Sector Development</t>
  </si>
  <si>
    <t>Table 4.22: Summary of payments and estimates by economic classification: Trade And Sector Development</t>
  </si>
  <si>
    <t>Table 4.24: Summary of payments and estimates by sub-programme: Business Regulation And Governance</t>
  </si>
  <si>
    <t>Table 4.25: Summary of payments and estimates by economic classification: Business Regulation And Governance</t>
  </si>
  <si>
    <t>Table 4.27: Summary of payments and estimates by sub-programme: Economic Planning</t>
  </si>
  <si>
    <t>Table 4.28: Summary of payments and estimates by economic classification: Economic Planning</t>
  </si>
  <si>
    <t>Table 4.30: Summary of payments and estimates by sub-programme: Tourism</t>
  </si>
  <si>
    <t>Table 4.31: Summary of payments and estimates by economic classification: Tourism</t>
  </si>
  <si>
    <t>Table B.2A: Payments and estimates by economic classification: Administration</t>
  </si>
  <si>
    <t>Table B.2B: Payments and estimates by economic classification: Integrated Economic Development Services</t>
  </si>
  <si>
    <t>Table B.2C: Payments and estimates by economic classification: Trade And Sector Development</t>
  </si>
  <si>
    <t>Table B.2D: Payments and estimates by economic classification: Business Regulation And Governance</t>
  </si>
  <si>
    <t>Table B.2E: Payments and estimates by economic classification: Economic Planning</t>
  </si>
  <si>
    <t>Table B.2F: Payments and estimates by economic classification: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</si>
</sst>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122</v>
      </c>
      <c r="G3" s="174"/>
      <c r="H3" s="175"/>
      <c r="I3" s="17" t="s">
        <v>123</v>
      </c>
      <c r="J3" s="17" t="s">
        <v>125</v>
      </c>
      <c r="K3" s="17" t="s">
        <v>124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5023</v>
      </c>
      <c r="D4" s="28">
        <f t="shared" ref="D4:K4" si="0">SUM(D5:D8)</f>
        <v>465</v>
      </c>
      <c r="E4" s="28">
        <f t="shared" si="0"/>
        <v>4927</v>
      </c>
      <c r="F4" s="27">
        <f t="shared" si="0"/>
        <v>5727</v>
      </c>
      <c r="G4" s="28">
        <f t="shared" si="0"/>
        <v>5727</v>
      </c>
      <c r="H4" s="29">
        <f t="shared" si="0"/>
        <v>5650</v>
      </c>
      <c r="I4" s="28">
        <f t="shared" si="0"/>
        <v>6015</v>
      </c>
      <c r="J4" s="28">
        <f t="shared" si="0"/>
        <v>6292</v>
      </c>
      <c r="K4" s="28">
        <f t="shared" si="0"/>
        <v>6625.4759999999997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5023</v>
      </c>
      <c r="D7" s="33">
        <v>465</v>
      </c>
      <c r="E7" s="33">
        <v>4927</v>
      </c>
      <c r="F7" s="32">
        <v>5727</v>
      </c>
      <c r="G7" s="33">
        <v>5727</v>
      </c>
      <c r="H7" s="34">
        <v>5650</v>
      </c>
      <c r="I7" s="33">
        <v>6015</v>
      </c>
      <c r="J7" s="33">
        <v>6292</v>
      </c>
      <c r="K7" s="34">
        <v>6625.4759999999997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113</v>
      </c>
      <c r="D9" s="33">
        <v>223</v>
      </c>
      <c r="E9" s="33">
        <v>233</v>
      </c>
      <c r="F9" s="32">
        <v>159</v>
      </c>
      <c r="G9" s="33">
        <v>159</v>
      </c>
      <c r="H9" s="34">
        <v>299</v>
      </c>
      <c r="I9" s="33">
        <v>168</v>
      </c>
      <c r="J9" s="33">
        <v>175.72800000000001</v>
      </c>
      <c r="K9" s="33">
        <v>185.041584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16</v>
      </c>
      <c r="F12" s="32">
        <v>0</v>
      </c>
      <c r="G12" s="33">
        <v>0</v>
      </c>
      <c r="H12" s="34">
        <v>4</v>
      </c>
      <c r="I12" s="33">
        <v>4</v>
      </c>
      <c r="J12" s="33">
        <v>5</v>
      </c>
      <c r="K12" s="33">
        <v>6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350</v>
      </c>
      <c r="D13" s="33">
        <v>304</v>
      </c>
      <c r="E13" s="33">
        <v>411</v>
      </c>
      <c r="F13" s="32">
        <v>0</v>
      </c>
      <c r="G13" s="33">
        <v>0</v>
      </c>
      <c r="H13" s="34">
        <v>68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100008</v>
      </c>
      <c r="D14" s="36">
        <v>301</v>
      </c>
      <c r="E14" s="36">
        <v>4870</v>
      </c>
      <c r="F14" s="35">
        <v>46</v>
      </c>
      <c r="G14" s="36">
        <v>46</v>
      </c>
      <c r="H14" s="37">
        <v>460</v>
      </c>
      <c r="I14" s="36">
        <v>49</v>
      </c>
      <c r="J14" s="36">
        <v>51</v>
      </c>
      <c r="K14" s="36">
        <v>53.702999999999996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105494</v>
      </c>
      <c r="D15" s="61">
        <f t="shared" ref="D15:K15" si="1">SUM(D5:D14)</f>
        <v>1293</v>
      </c>
      <c r="E15" s="61">
        <f t="shared" si="1"/>
        <v>10457</v>
      </c>
      <c r="F15" s="62">
        <f t="shared" si="1"/>
        <v>5932</v>
      </c>
      <c r="G15" s="61">
        <f t="shared" si="1"/>
        <v>5932</v>
      </c>
      <c r="H15" s="63">
        <f t="shared" si="1"/>
        <v>6481</v>
      </c>
      <c r="I15" s="61">
        <f t="shared" si="1"/>
        <v>6236</v>
      </c>
      <c r="J15" s="61">
        <f t="shared" si="1"/>
        <v>6523.7280000000001</v>
      </c>
      <c r="K15" s="61">
        <f t="shared" si="1"/>
        <v>6870.2205839999997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122</v>
      </c>
      <c r="G3" s="174"/>
      <c r="H3" s="175"/>
      <c r="I3" s="17" t="s">
        <v>123</v>
      </c>
      <c r="J3" s="17" t="s">
        <v>125</v>
      </c>
      <c r="K3" s="17" t="s">
        <v>124</v>
      </c>
      <c r="Z3" s="54" t="s">
        <v>32</v>
      </c>
    </row>
    <row r="4" spans="1:27" s="14" customFormat="1" ht="12.75" customHeight="1" x14ac:dyDescent="0.25">
      <c r="A4" s="25"/>
      <c r="B4" s="56" t="s">
        <v>156</v>
      </c>
      <c r="C4" s="33">
        <v>1207</v>
      </c>
      <c r="D4" s="33">
        <v>2007</v>
      </c>
      <c r="E4" s="33">
        <v>3079</v>
      </c>
      <c r="F4" s="27">
        <v>5623</v>
      </c>
      <c r="G4" s="28">
        <v>5159</v>
      </c>
      <c r="H4" s="29">
        <v>6209</v>
      </c>
      <c r="I4" s="33">
        <v>7317</v>
      </c>
      <c r="J4" s="33">
        <v>7878</v>
      </c>
      <c r="K4" s="33">
        <v>8215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157</v>
      </c>
      <c r="C5" s="33">
        <v>14278</v>
      </c>
      <c r="D5" s="33">
        <v>14924</v>
      </c>
      <c r="E5" s="33">
        <v>17707</v>
      </c>
      <c r="F5" s="32">
        <v>23023</v>
      </c>
      <c r="G5" s="33">
        <v>20806</v>
      </c>
      <c r="H5" s="34">
        <v>19203</v>
      </c>
      <c r="I5" s="33">
        <v>25761</v>
      </c>
      <c r="J5" s="33">
        <v>26207</v>
      </c>
      <c r="K5" s="33">
        <v>32117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158</v>
      </c>
      <c r="C6" s="33">
        <v>9391</v>
      </c>
      <c r="D6" s="33">
        <v>20382</v>
      </c>
      <c r="E6" s="33">
        <v>65306</v>
      </c>
      <c r="F6" s="32">
        <v>43920</v>
      </c>
      <c r="G6" s="33">
        <v>43923</v>
      </c>
      <c r="H6" s="34">
        <v>43925</v>
      </c>
      <c r="I6" s="33">
        <v>77282</v>
      </c>
      <c r="J6" s="33">
        <v>53214</v>
      </c>
      <c r="K6" s="33">
        <v>56046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24876</v>
      </c>
      <c r="D19" s="46">
        <f t="shared" ref="D19:K19" si="1">SUM(D4:D18)</f>
        <v>37313</v>
      </c>
      <c r="E19" s="46">
        <f t="shared" si="1"/>
        <v>86092</v>
      </c>
      <c r="F19" s="47">
        <f t="shared" si="1"/>
        <v>72566</v>
      </c>
      <c r="G19" s="46">
        <f t="shared" si="1"/>
        <v>69888</v>
      </c>
      <c r="H19" s="48">
        <f t="shared" si="1"/>
        <v>69337</v>
      </c>
      <c r="I19" s="46">
        <f t="shared" si="1"/>
        <v>110360</v>
      </c>
      <c r="J19" s="46">
        <f t="shared" si="1"/>
        <v>87299</v>
      </c>
      <c r="K19" s="46">
        <f t="shared" si="1"/>
        <v>96378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122</v>
      </c>
      <c r="G3" s="174"/>
      <c r="H3" s="175"/>
      <c r="I3" s="17" t="s">
        <v>123</v>
      </c>
      <c r="J3" s="17" t="s">
        <v>125</v>
      </c>
      <c r="K3" s="17" t="s">
        <v>124</v>
      </c>
    </row>
    <row r="4" spans="1:27" s="23" customFormat="1" ht="12.75" customHeight="1" x14ac:dyDescent="0.25">
      <c r="A4" s="18"/>
      <c r="B4" s="19" t="s">
        <v>6</v>
      </c>
      <c r="C4" s="20">
        <f>SUM(C5:C7)</f>
        <v>24640</v>
      </c>
      <c r="D4" s="20">
        <f t="shared" ref="D4:K4" si="0">SUM(D5:D7)</f>
        <v>37169</v>
      </c>
      <c r="E4" s="20">
        <f t="shared" si="0"/>
        <v>30252</v>
      </c>
      <c r="F4" s="21">
        <f t="shared" si="0"/>
        <v>28510</v>
      </c>
      <c r="G4" s="20">
        <f t="shared" si="0"/>
        <v>25851</v>
      </c>
      <c r="H4" s="22">
        <f t="shared" si="0"/>
        <v>25309</v>
      </c>
      <c r="I4" s="20">
        <f t="shared" si="0"/>
        <v>32955</v>
      </c>
      <c r="J4" s="20">
        <f t="shared" si="0"/>
        <v>33943</v>
      </c>
      <c r="K4" s="20">
        <f t="shared" si="0"/>
        <v>40182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14287</v>
      </c>
      <c r="D5" s="28">
        <v>15622</v>
      </c>
      <c r="E5" s="28">
        <v>15152</v>
      </c>
      <c r="F5" s="27">
        <v>14599</v>
      </c>
      <c r="G5" s="28">
        <v>15699</v>
      </c>
      <c r="H5" s="29">
        <v>14634</v>
      </c>
      <c r="I5" s="28">
        <v>17248</v>
      </c>
      <c r="J5" s="28">
        <v>18861</v>
      </c>
      <c r="K5" s="29">
        <v>20026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10353</v>
      </c>
      <c r="D6" s="33">
        <v>21547</v>
      </c>
      <c r="E6" s="33">
        <v>15100</v>
      </c>
      <c r="F6" s="32">
        <v>13911</v>
      </c>
      <c r="G6" s="33">
        <v>10152</v>
      </c>
      <c r="H6" s="34">
        <v>10675</v>
      </c>
      <c r="I6" s="33">
        <v>15707</v>
      </c>
      <c r="J6" s="33">
        <v>15082</v>
      </c>
      <c r="K6" s="34">
        <v>20156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55724</v>
      </c>
      <c r="F8" s="21">
        <f t="shared" si="1"/>
        <v>43920</v>
      </c>
      <c r="G8" s="20">
        <f t="shared" si="1"/>
        <v>43920</v>
      </c>
      <c r="H8" s="22">
        <f t="shared" si="1"/>
        <v>43933</v>
      </c>
      <c r="I8" s="20">
        <f t="shared" si="1"/>
        <v>77282</v>
      </c>
      <c r="J8" s="20">
        <f t="shared" si="1"/>
        <v>53214</v>
      </c>
      <c r="K8" s="20">
        <f t="shared" si="1"/>
        <v>56046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55699</v>
      </c>
      <c r="F10" s="32">
        <v>43920</v>
      </c>
      <c r="G10" s="33">
        <v>43920</v>
      </c>
      <c r="H10" s="34">
        <v>43920</v>
      </c>
      <c r="I10" s="33">
        <v>77282</v>
      </c>
      <c r="J10" s="33">
        <v>53214</v>
      </c>
      <c r="K10" s="34">
        <v>56046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25</v>
      </c>
      <c r="F15" s="35">
        <v>0</v>
      </c>
      <c r="G15" s="36">
        <v>0</v>
      </c>
      <c r="H15" s="37">
        <v>13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236</v>
      </c>
      <c r="D16" s="20">
        <f t="shared" ref="D16:K16" si="2">SUM(D17:D23)</f>
        <v>144</v>
      </c>
      <c r="E16" s="20">
        <f t="shared" si="2"/>
        <v>116</v>
      </c>
      <c r="F16" s="21">
        <f t="shared" si="2"/>
        <v>136</v>
      </c>
      <c r="G16" s="20">
        <f t="shared" si="2"/>
        <v>117</v>
      </c>
      <c r="H16" s="22">
        <f t="shared" si="2"/>
        <v>95</v>
      </c>
      <c r="I16" s="20">
        <f t="shared" si="2"/>
        <v>123</v>
      </c>
      <c r="J16" s="20">
        <f t="shared" si="2"/>
        <v>142</v>
      </c>
      <c r="K16" s="20">
        <f t="shared" si="2"/>
        <v>150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230</v>
      </c>
      <c r="D18" s="33">
        <v>144</v>
      </c>
      <c r="E18" s="33">
        <v>116</v>
      </c>
      <c r="F18" s="32">
        <v>136</v>
      </c>
      <c r="G18" s="33">
        <v>117</v>
      </c>
      <c r="H18" s="34">
        <v>95</v>
      </c>
      <c r="I18" s="33">
        <v>123</v>
      </c>
      <c r="J18" s="33">
        <v>142</v>
      </c>
      <c r="K18" s="34">
        <v>150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6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24876</v>
      </c>
      <c r="D26" s="46">
        <f t="shared" ref="D26:K26" si="3">+D4+D8+D16+D24</f>
        <v>37313</v>
      </c>
      <c r="E26" s="46">
        <f t="shared" si="3"/>
        <v>86092</v>
      </c>
      <c r="F26" s="47">
        <f t="shared" si="3"/>
        <v>72566</v>
      </c>
      <c r="G26" s="46">
        <f t="shared" si="3"/>
        <v>69888</v>
      </c>
      <c r="H26" s="48">
        <f t="shared" si="3"/>
        <v>69337</v>
      </c>
      <c r="I26" s="46">
        <f t="shared" si="3"/>
        <v>110360</v>
      </c>
      <c r="J26" s="46">
        <f t="shared" si="3"/>
        <v>87299</v>
      </c>
      <c r="K26" s="46">
        <f t="shared" si="3"/>
        <v>96378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122</v>
      </c>
      <c r="G3" s="174"/>
      <c r="H3" s="175"/>
      <c r="I3" s="17" t="s">
        <v>123</v>
      </c>
      <c r="J3" s="17" t="s">
        <v>125</v>
      </c>
      <c r="K3" s="17" t="s">
        <v>124</v>
      </c>
      <c r="Z3" s="54" t="s">
        <v>32</v>
      </c>
    </row>
    <row r="4" spans="1:27" s="14" customFormat="1" ht="12.75" customHeight="1" x14ac:dyDescent="0.25">
      <c r="A4" s="25"/>
      <c r="B4" s="56" t="s">
        <v>159</v>
      </c>
      <c r="C4" s="33">
        <v>2121</v>
      </c>
      <c r="D4" s="33">
        <v>5618</v>
      </c>
      <c r="E4" s="33">
        <v>4327</v>
      </c>
      <c r="F4" s="27">
        <v>8944</v>
      </c>
      <c r="G4" s="28">
        <v>4512</v>
      </c>
      <c r="H4" s="29">
        <v>5034</v>
      </c>
      <c r="I4" s="33">
        <v>8421</v>
      </c>
      <c r="J4" s="33">
        <v>9750</v>
      </c>
      <c r="K4" s="33">
        <v>10199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160</v>
      </c>
      <c r="C5" s="33">
        <v>2809</v>
      </c>
      <c r="D5" s="33">
        <v>4768</v>
      </c>
      <c r="E5" s="33">
        <v>6227</v>
      </c>
      <c r="F5" s="32">
        <v>10240</v>
      </c>
      <c r="G5" s="33">
        <v>9159</v>
      </c>
      <c r="H5" s="34">
        <v>9776</v>
      </c>
      <c r="I5" s="33">
        <v>12325</v>
      </c>
      <c r="J5" s="33">
        <v>12579</v>
      </c>
      <c r="K5" s="33">
        <v>13149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161</v>
      </c>
      <c r="C6" s="33">
        <v>1083</v>
      </c>
      <c r="D6" s="33">
        <v>1936</v>
      </c>
      <c r="E6" s="33">
        <v>1710</v>
      </c>
      <c r="F6" s="32">
        <v>2747</v>
      </c>
      <c r="G6" s="33">
        <v>2477</v>
      </c>
      <c r="H6" s="34">
        <v>1943</v>
      </c>
      <c r="I6" s="33">
        <v>4516</v>
      </c>
      <c r="J6" s="33">
        <v>3869</v>
      </c>
      <c r="K6" s="33">
        <v>4069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162</v>
      </c>
      <c r="C7" s="33">
        <v>5764</v>
      </c>
      <c r="D7" s="33">
        <v>5980</v>
      </c>
      <c r="E7" s="33">
        <v>6282</v>
      </c>
      <c r="F7" s="32">
        <v>7845</v>
      </c>
      <c r="G7" s="33">
        <v>6357</v>
      </c>
      <c r="H7" s="34">
        <v>5685</v>
      </c>
      <c r="I7" s="33">
        <v>5899</v>
      </c>
      <c r="J7" s="33">
        <v>6377</v>
      </c>
      <c r="K7" s="33">
        <v>6671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11777</v>
      </c>
      <c r="D19" s="46">
        <f t="shared" ref="D19:K19" si="1">SUM(D4:D18)</f>
        <v>18302</v>
      </c>
      <c r="E19" s="46">
        <f t="shared" si="1"/>
        <v>18546</v>
      </c>
      <c r="F19" s="47">
        <f t="shared" si="1"/>
        <v>29776</v>
      </c>
      <c r="G19" s="46">
        <f t="shared" si="1"/>
        <v>22505</v>
      </c>
      <c r="H19" s="48">
        <f t="shared" si="1"/>
        <v>22438</v>
      </c>
      <c r="I19" s="46">
        <f t="shared" si="1"/>
        <v>31161</v>
      </c>
      <c r="J19" s="46">
        <f t="shared" si="1"/>
        <v>32575</v>
      </c>
      <c r="K19" s="46">
        <f t="shared" si="1"/>
        <v>34088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122</v>
      </c>
      <c r="G3" s="174"/>
      <c r="H3" s="175"/>
      <c r="I3" s="17" t="s">
        <v>123</v>
      </c>
      <c r="J3" s="17" t="s">
        <v>125</v>
      </c>
      <c r="K3" s="17" t="s">
        <v>124</v>
      </c>
    </row>
    <row r="4" spans="1:27" s="23" customFormat="1" ht="12.75" customHeight="1" x14ac:dyDescent="0.25">
      <c r="A4" s="18"/>
      <c r="B4" s="19" t="s">
        <v>6</v>
      </c>
      <c r="C4" s="20">
        <f>SUM(C5:C7)</f>
        <v>11621</v>
      </c>
      <c r="D4" s="20">
        <f t="shared" ref="D4:K4" si="0">SUM(D5:D7)</f>
        <v>18065</v>
      </c>
      <c r="E4" s="20">
        <f t="shared" si="0"/>
        <v>18314</v>
      </c>
      <c r="F4" s="21">
        <f t="shared" si="0"/>
        <v>29726</v>
      </c>
      <c r="G4" s="20">
        <f t="shared" si="0"/>
        <v>22326</v>
      </c>
      <c r="H4" s="22">
        <f t="shared" si="0"/>
        <v>22362</v>
      </c>
      <c r="I4" s="20">
        <f t="shared" si="0"/>
        <v>30361</v>
      </c>
      <c r="J4" s="20">
        <f t="shared" si="0"/>
        <v>32575</v>
      </c>
      <c r="K4" s="20">
        <f t="shared" si="0"/>
        <v>34088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7182</v>
      </c>
      <c r="D5" s="28">
        <v>6608</v>
      </c>
      <c r="E5" s="28">
        <v>7543</v>
      </c>
      <c r="F5" s="27">
        <v>12614</v>
      </c>
      <c r="G5" s="28">
        <v>12614</v>
      </c>
      <c r="H5" s="29">
        <v>10497</v>
      </c>
      <c r="I5" s="28">
        <v>13252</v>
      </c>
      <c r="J5" s="28">
        <v>14281</v>
      </c>
      <c r="K5" s="29">
        <v>15181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4439</v>
      </c>
      <c r="D6" s="33">
        <v>11457</v>
      </c>
      <c r="E6" s="33">
        <v>10771</v>
      </c>
      <c r="F6" s="32">
        <v>17112</v>
      </c>
      <c r="G6" s="33">
        <v>9712</v>
      </c>
      <c r="H6" s="34">
        <v>11865</v>
      </c>
      <c r="I6" s="33">
        <v>17109</v>
      </c>
      <c r="J6" s="33">
        <v>18294</v>
      </c>
      <c r="K6" s="34">
        <v>18907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29</v>
      </c>
      <c r="D8" s="20">
        <f t="shared" ref="D8:K8" si="1">SUM(D9:D15)</f>
        <v>50</v>
      </c>
      <c r="E8" s="20">
        <f t="shared" si="1"/>
        <v>3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29</v>
      </c>
      <c r="D15" s="36">
        <v>50</v>
      </c>
      <c r="E15" s="36">
        <v>3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127</v>
      </c>
      <c r="D16" s="20">
        <f t="shared" ref="D16:K16" si="2">SUM(D17:D23)</f>
        <v>187</v>
      </c>
      <c r="E16" s="20">
        <f t="shared" si="2"/>
        <v>229</v>
      </c>
      <c r="F16" s="21">
        <f t="shared" si="2"/>
        <v>50</v>
      </c>
      <c r="G16" s="20">
        <f t="shared" si="2"/>
        <v>179</v>
      </c>
      <c r="H16" s="22">
        <f t="shared" si="2"/>
        <v>76</v>
      </c>
      <c r="I16" s="20">
        <f t="shared" si="2"/>
        <v>800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106</v>
      </c>
      <c r="D18" s="33">
        <v>187</v>
      </c>
      <c r="E18" s="33">
        <v>111</v>
      </c>
      <c r="F18" s="32">
        <v>50</v>
      </c>
      <c r="G18" s="33">
        <v>79</v>
      </c>
      <c r="H18" s="34">
        <v>77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21</v>
      </c>
      <c r="D23" s="36">
        <v>0</v>
      </c>
      <c r="E23" s="36">
        <v>118</v>
      </c>
      <c r="F23" s="35">
        <v>0</v>
      </c>
      <c r="G23" s="36">
        <v>100</v>
      </c>
      <c r="H23" s="37">
        <v>-1</v>
      </c>
      <c r="I23" s="36">
        <v>800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11777</v>
      </c>
      <c r="D26" s="46">
        <f t="shared" ref="D26:K26" si="3">+D4+D8+D16+D24</f>
        <v>18302</v>
      </c>
      <c r="E26" s="46">
        <f t="shared" si="3"/>
        <v>18546</v>
      </c>
      <c r="F26" s="47">
        <f t="shared" si="3"/>
        <v>29776</v>
      </c>
      <c r="G26" s="46">
        <f t="shared" si="3"/>
        <v>22505</v>
      </c>
      <c r="H26" s="48">
        <f t="shared" si="3"/>
        <v>22438</v>
      </c>
      <c r="I26" s="46">
        <f t="shared" si="3"/>
        <v>31161</v>
      </c>
      <c r="J26" s="46">
        <f t="shared" si="3"/>
        <v>32575</v>
      </c>
      <c r="K26" s="46">
        <f t="shared" si="3"/>
        <v>34088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122</v>
      </c>
      <c r="G3" s="174"/>
      <c r="H3" s="175"/>
      <c r="I3" s="17" t="s">
        <v>123</v>
      </c>
      <c r="J3" s="17" t="s">
        <v>125</v>
      </c>
      <c r="K3" s="17" t="s">
        <v>124</v>
      </c>
      <c r="Z3" s="54" t="s">
        <v>32</v>
      </c>
    </row>
    <row r="4" spans="1:27" s="14" customFormat="1" ht="12.75" customHeight="1" x14ac:dyDescent="0.25">
      <c r="A4" s="25"/>
      <c r="B4" s="56" t="s">
        <v>163</v>
      </c>
      <c r="C4" s="33">
        <v>0</v>
      </c>
      <c r="D4" s="33">
        <v>0</v>
      </c>
      <c r="E4" s="33">
        <v>0</v>
      </c>
      <c r="F4" s="27">
        <v>19736</v>
      </c>
      <c r="G4" s="28">
        <v>1591</v>
      </c>
      <c r="H4" s="29">
        <v>1568</v>
      </c>
      <c r="I4" s="33">
        <v>9476</v>
      </c>
      <c r="J4" s="33">
        <v>10603</v>
      </c>
      <c r="K4" s="33">
        <v>11160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164</v>
      </c>
      <c r="C5" s="33">
        <v>0</v>
      </c>
      <c r="D5" s="33">
        <v>0</v>
      </c>
      <c r="E5" s="33">
        <v>0</v>
      </c>
      <c r="F5" s="32">
        <v>8038</v>
      </c>
      <c r="G5" s="33">
        <v>4414</v>
      </c>
      <c r="H5" s="34">
        <v>9329</v>
      </c>
      <c r="I5" s="33">
        <v>13645</v>
      </c>
      <c r="J5" s="33">
        <v>13811</v>
      </c>
      <c r="K5" s="33">
        <v>14489</v>
      </c>
      <c r="Z5" s="53">
        <f t="shared" si="0"/>
        <v>1</v>
      </c>
      <c r="AA5" s="30">
        <v>8</v>
      </c>
    </row>
    <row r="6" spans="1:27" s="14" customFormat="1" ht="12.75" customHeight="1" x14ac:dyDescent="0.25">
      <c r="A6" s="25"/>
      <c r="B6" s="56" t="s">
        <v>165</v>
      </c>
      <c r="C6" s="33">
        <v>118904</v>
      </c>
      <c r="D6" s="33">
        <v>164485</v>
      </c>
      <c r="E6" s="33">
        <v>286920</v>
      </c>
      <c r="F6" s="32">
        <v>155379</v>
      </c>
      <c r="G6" s="33">
        <v>308451</v>
      </c>
      <c r="H6" s="34">
        <v>390118</v>
      </c>
      <c r="I6" s="33">
        <v>263552</v>
      </c>
      <c r="J6" s="33">
        <v>249356</v>
      </c>
      <c r="K6" s="33">
        <v>261941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118904</v>
      </c>
      <c r="D19" s="46">
        <f t="shared" ref="D19:K19" si="1">SUM(D4:D18)</f>
        <v>164485</v>
      </c>
      <c r="E19" s="46">
        <f t="shared" si="1"/>
        <v>286920</v>
      </c>
      <c r="F19" s="47">
        <f t="shared" si="1"/>
        <v>183153</v>
      </c>
      <c r="G19" s="46">
        <f t="shared" si="1"/>
        <v>314456</v>
      </c>
      <c r="H19" s="48">
        <f t="shared" si="1"/>
        <v>401015</v>
      </c>
      <c r="I19" s="46">
        <f t="shared" si="1"/>
        <v>286673</v>
      </c>
      <c r="J19" s="46">
        <f t="shared" si="1"/>
        <v>273770</v>
      </c>
      <c r="K19" s="46">
        <f t="shared" si="1"/>
        <v>287590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122</v>
      </c>
      <c r="G3" s="174"/>
      <c r="H3" s="175"/>
      <c r="I3" s="17" t="s">
        <v>123</v>
      </c>
      <c r="J3" s="17" t="s">
        <v>125</v>
      </c>
      <c r="K3" s="17" t="s">
        <v>124</v>
      </c>
    </row>
    <row r="4" spans="1:27" s="23" customFormat="1" ht="12.75" customHeight="1" x14ac:dyDescent="0.25">
      <c r="A4" s="18"/>
      <c r="B4" s="19" t="s">
        <v>6</v>
      </c>
      <c r="C4" s="20">
        <f>SUM(C5:C7)</f>
        <v>21518</v>
      </c>
      <c r="D4" s="20">
        <f t="shared" ref="D4:K4" si="0">SUM(D5:D7)</f>
        <v>33755</v>
      </c>
      <c r="E4" s="20">
        <f t="shared" si="0"/>
        <v>88307</v>
      </c>
      <c r="F4" s="21">
        <f t="shared" si="0"/>
        <v>42531</v>
      </c>
      <c r="G4" s="20">
        <f t="shared" si="0"/>
        <v>134880</v>
      </c>
      <c r="H4" s="22">
        <f t="shared" si="0"/>
        <v>213059</v>
      </c>
      <c r="I4" s="20">
        <f t="shared" si="0"/>
        <v>111855</v>
      </c>
      <c r="J4" s="20">
        <f t="shared" si="0"/>
        <v>93845</v>
      </c>
      <c r="K4" s="20">
        <f t="shared" si="0"/>
        <v>100283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4895</v>
      </c>
      <c r="D5" s="28">
        <v>4727</v>
      </c>
      <c r="E5" s="28">
        <v>7066</v>
      </c>
      <c r="F5" s="27">
        <v>10942</v>
      </c>
      <c r="G5" s="28">
        <v>10004</v>
      </c>
      <c r="H5" s="29">
        <v>9097</v>
      </c>
      <c r="I5" s="28">
        <v>16715</v>
      </c>
      <c r="J5" s="28">
        <v>17435</v>
      </c>
      <c r="K5" s="29">
        <v>20899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16623</v>
      </c>
      <c r="D6" s="33">
        <v>29028</v>
      </c>
      <c r="E6" s="33">
        <v>81241</v>
      </c>
      <c r="F6" s="32">
        <v>31589</v>
      </c>
      <c r="G6" s="33">
        <v>124876</v>
      </c>
      <c r="H6" s="34">
        <v>203962</v>
      </c>
      <c r="I6" s="33">
        <v>95140</v>
      </c>
      <c r="J6" s="33">
        <v>76410</v>
      </c>
      <c r="K6" s="34">
        <v>79384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96995</v>
      </c>
      <c r="D8" s="20">
        <f t="shared" ref="D8:K8" si="1">SUM(D9:D15)</f>
        <v>130715</v>
      </c>
      <c r="E8" s="20">
        <f t="shared" si="1"/>
        <v>198566</v>
      </c>
      <c r="F8" s="21">
        <f t="shared" si="1"/>
        <v>140397</v>
      </c>
      <c r="G8" s="20">
        <f t="shared" si="1"/>
        <v>179576</v>
      </c>
      <c r="H8" s="22">
        <f t="shared" si="1"/>
        <v>187896</v>
      </c>
      <c r="I8" s="20">
        <f t="shared" si="1"/>
        <v>174818</v>
      </c>
      <c r="J8" s="20">
        <f t="shared" si="1"/>
        <v>179925</v>
      </c>
      <c r="K8" s="20">
        <f t="shared" si="1"/>
        <v>187307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1291</v>
      </c>
      <c r="F9" s="27">
        <v>0</v>
      </c>
      <c r="G9" s="28">
        <v>1300</v>
      </c>
      <c r="H9" s="29">
        <v>7277</v>
      </c>
      <c r="I9" s="28">
        <v>500</v>
      </c>
      <c r="J9" s="28">
        <v>500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96995</v>
      </c>
      <c r="D10" s="33">
        <v>130715</v>
      </c>
      <c r="E10" s="33">
        <v>173663</v>
      </c>
      <c r="F10" s="32">
        <v>140397</v>
      </c>
      <c r="G10" s="33">
        <v>158209</v>
      </c>
      <c r="H10" s="34">
        <v>160552</v>
      </c>
      <c r="I10" s="33">
        <v>164237</v>
      </c>
      <c r="J10" s="33">
        <v>168690</v>
      </c>
      <c r="K10" s="34">
        <v>176067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19991</v>
      </c>
      <c r="F13" s="32">
        <v>0</v>
      </c>
      <c r="G13" s="33">
        <v>11363</v>
      </c>
      <c r="H13" s="34">
        <v>11363</v>
      </c>
      <c r="I13" s="33">
        <v>1000</v>
      </c>
      <c r="J13" s="33">
        <v>1200</v>
      </c>
      <c r="K13" s="34">
        <v>1200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3600</v>
      </c>
      <c r="F14" s="32">
        <v>0</v>
      </c>
      <c r="G14" s="33">
        <v>8700</v>
      </c>
      <c r="H14" s="34">
        <v>8700</v>
      </c>
      <c r="I14" s="33">
        <v>9081</v>
      </c>
      <c r="J14" s="33">
        <v>9535</v>
      </c>
      <c r="K14" s="34">
        <v>10040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21</v>
      </c>
      <c r="F15" s="35">
        <v>0</v>
      </c>
      <c r="G15" s="36">
        <v>4</v>
      </c>
      <c r="H15" s="37">
        <v>4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391</v>
      </c>
      <c r="D16" s="20">
        <f t="shared" ref="D16:K16" si="2">SUM(D17:D23)</f>
        <v>15</v>
      </c>
      <c r="E16" s="20">
        <f t="shared" si="2"/>
        <v>47</v>
      </c>
      <c r="F16" s="21">
        <f t="shared" si="2"/>
        <v>225</v>
      </c>
      <c r="G16" s="20">
        <f t="shared" si="2"/>
        <v>0</v>
      </c>
      <c r="H16" s="22">
        <f t="shared" si="2"/>
        <v>60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391</v>
      </c>
      <c r="D18" s="33">
        <v>15</v>
      </c>
      <c r="E18" s="33">
        <v>47</v>
      </c>
      <c r="F18" s="32">
        <v>225</v>
      </c>
      <c r="G18" s="33">
        <v>0</v>
      </c>
      <c r="H18" s="34">
        <v>60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118904</v>
      </c>
      <c r="D26" s="46">
        <f t="shared" ref="D26:K26" si="3">+D4+D8+D16+D24</f>
        <v>164485</v>
      </c>
      <c r="E26" s="46">
        <f t="shared" si="3"/>
        <v>286920</v>
      </c>
      <c r="F26" s="47">
        <f t="shared" si="3"/>
        <v>183153</v>
      </c>
      <c r="G26" s="46">
        <f t="shared" si="3"/>
        <v>314456</v>
      </c>
      <c r="H26" s="48">
        <f t="shared" si="3"/>
        <v>401015</v>
      </c>
      <c r="I26" s="46">
        <f t="shared" si="3"/>
        <v>286673</v>
      </c>
      <c r="J26" s="46">
        <f t="shared" si="3"/>
        <v>273770</v>
      </c>
      <c r="K26" s="46">
        <f t="shared" si="3"/>
        <v>287590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122</v>
      </c>
      <c r="I3" s="174"/>
      <c r="J3" s="175"/>
      <c r="K3" s="17" t="s">
        <v>123</v>
      </c>
      <c r="L3" s="17" t="s">
        <v>125</v>
      </c>
      <c r="M3" s="17" t="s">
        <v>124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5023</v>
      </c>
      <c r="F4" s="72">
        <f t="shared" ref="F4:M4" si="0">SUM(F5:F8)</f>
        <v>465</v>
      </c>
      <c r="G4" s="72">
        <f t="shared" si="0"/>
        <v>4927</v>
      </c>
      <c r="H4" s="73">
        <f t="shared" si="0"/>
        <v>5727</v>
      </c>
      <c r="I4" s="72">
        <f t="shared" si="0"/>
        <v>5727</v>
      </c>
      <c r="J4" s="74">
        <f t="shared" si="0"/>
        <v>5650</v>
      </c>
      <c r="K4" s="72">
        <f t="shared" si="0"/>
        <v>6015</v>
      </c>
      <c r="L4" s="72">
        <f t="shared" si="0"/>
        <v>6292</v>
      </c>
      <c r="M4" s="72">
        <f t="shared" si="0"/>
        <v>6625.4759999999997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5023</v>
      </c>
      <c r="F7" s="86">
        <v>465</v>
      </c>
      <c r="G7" s="86">
        <v>4927</v>
      </c>
      <c r="H7" s="87">
        <v>5727</v>
      </c>
      <c r="I7" s="86">
        <v>5727</v>
      </c>
      <c r="J7" s="88">
        <v>5650</v>
      </c>
      <c r="K7" s="86">
        <v>6015</v>
      </c>
      <c r="L7" s="86">
        <v>6292</v>
      </c>
      <c r="M7" s="86">
        <v>6625.4759999999997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113</v>
      </c>
      <c r="F9" s="72">
        <f t="shared" ref="F9:M9" si="1">F10+F19</f>
        <v>223</v>
      </c>
      <c r="G9" s="72">
        <f t="shared" si="1"/>
        <v>233</v>
      </c>
      <c r="H9" s="73">
        <f t="shared" si="1"/>
        <v>159</v>
      </c>
      <c r="I9" s="72">
        <f t="shared" si="1"/>
        <v>159</v>
      </c>
      <c r="J9" s="74">
        <f t="shared" si="1"/>
        <v>299</v>
      </c>
      <c r="K9" s="72">
        <f t="shared" si="1"/>
        <v>168</v>
      </c>
      <c r="L9" s="72">
        <f t="shared" si="1"/>
        <v>175.72800000000001</v>
      </c>
      <c r="M9" s="72">
        <f t="shared" si="1"/>
        <v>185.041584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0</v>
      </c>
      <c r="F10" s="100">
        <f t="shared" ref="F10:M10" si="2">SUM(F11:F13)</f>
        <v>0</v>
      </c>
      <c r="G10" s="100">
        <f t="shared" si="2"/>
        <v>0</v>
      </c>
      <c r="H10" s="101">
        <f t="shared" si="2"/>
        <v>0</v>
      </c>
      <c r="I10" s="100">
        <f t="shared" si="2"/>
        <v>0</v>
      </c>
      <c r="J10" s="102">
        <f t="shared" si="2"/>
        <v>0</v>
      </c>
      <c r="K10" s="100">
        <f t="shared" si="2"/>
        <v>168</v>
      </c>
      <c r="L10" s="100">
        <f t="shared" si="2"/>
        <v>175.72800000000001</v>
      </c>
      <c r="M10" s="100">
        <f t="shared" si="2"/>
        <v>185.041584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168</v>
      </c>
      <c r="L11" s="79">
        <v>175.72800000000001</v>
      </c>
      <c r="M11" s="79">
        <v>185.041584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113</v>
      </c>
      <c r="F19" s="100">
        <v>223</v>
      </c>
      <c r="G19" s="100">
        <v>233</v>
      </c>
      <c r="H19" s="101">
        <v>159</v>
      </c>
      <c r="I19" s="100">
        <v>159</v>
      </c>
      <c r="J19" s="102">
        <v>299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16</v>
      </c>
      <c r="H31" s="132">
        <f t="shared" si="4"/>
        <v>0</v>
      </c>
      <c r="I31" s="131">
        <f t="shared" si="4"/>
        <v>0</v>
      </c>
      <c r="J31" s="133">
        <f t="shared" si="4"/>
        <v>4</v>
      </c>
      <c r="K31" s="131">
        <f t="shared" si="4"/>
        <v>4</v>
      </c>
      <c r="L31" s="131">
        <f t="shared" si="4"/>
        <v>5</v>
      </c>
      <c r="M31" s="131">
        <f t="shared" si="4"/>
        <v>6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0</v>
      </c>
      <c r="J32" s="81">
        <v>4</v>
      </c>
      <c r="K32" s="79">
        <v>4</v>
      </c>
      <c r="L32" s="79">
        <v>5</v>
      </c>
      <c r="M32" s="79">
        <v>6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16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350</v>
      </c>
      <c r="F36" s="72">
        <f t="shared" ref="F36:M36" si="5">SUM(F37:F38)</f>
        <v>304</v>
      </c>
      <c r="G36" s="72">
        <f t="shared" si="5"/>
        <v>411</v>
      </c>
      <c r="H36" s="73">
        <f t="shared" si="5"/>
        <v>0</v>
      </c>
      <c r="I36" s="72">
        <f t="shared" si="5"/>
        <v>0</v>
      </c>
      <c r="J36" s="74">
        <f t="shared" si="5"/>
        <v>68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350</v>
      </c>
      <c r="F37" s="79">
        <v>304</v>
      </c>
      <c r="G37" s="79">
        <v>411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68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100008</v>
      </c>
      <c r="F39" s="72">
        <v>301</v>
      </c>
      <c r="G39" s="72">
        <v>4870</v>
      </c>
      <c r="H39" s="73">
        <v>46</v>
      </c>
      <c r="I39" s="72">
        <v>46</v>
      </c>
      <c r="J39" s="74">
        <v>460</v>
      </c>
      <c r="K39" s="72">
        <v>49</v>
      </c>
      <c r="L39" s="72">
        <v>51</v>
      </c>
      <c r="M39" s="72">
        <v>53.702999999999996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105494</v>
      </c>
      <c r="F40" s="46">
        <f t="shared" ref="F40:M40" si="6">F4+F9+F21+F29+F31+F36+F39</f>
        <v>1293</v>
      </c>
      <c r="G40" s="46">
        <f t="shared" si="6"/>
        <v>10457</v>
      </c>
      <c r="H40" s="47">
        <f t="shared" si="6"/>
        <v>5932</v>
      </c>
      <c r="I40" s="46">
        <f t="shared" si="6"/>
        <v>5932</v>
      </c>
      <c r="J40" s="48">
        <f t="shared" si="6"/>
        <v>6481</v>
      </c>
      <c r="K40" s="46">
        <f t="shared" si="6"/>
        <v>6236</v>
      </c>
      <c r="L40" s="46">
        <f t="shared" si="6"/>
        <v>6523.7280000000001</v>
      </c>
      <c r="M40" s="46">
        <f t="shared" si="6"/>
        <v>6870.2205839999997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122</v>
      </c>
      <c r="I3" s="174"/>
      <c r="J3" s="175"/>
      <c r="K3" s="17" t="s">
        <v>123</v>
      </c>
      <c r="L3" s="17" t="s">
        <v>125</v>
      </c>
      <c r="M3" s="17" t="s">
        <v>124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417435</v>
      </c>
      <c r="F4" s="72">
        <f t="shared" ref="F4:M4" si="0">F5+F8+F47</f>
        <v>471540</v>
      </c>
      <c r="G4" s="72">
        <f t="shared" si="0"/>
        <v>535438</v>
      </c>
      <c r="H4" s="73">
        <f t="shared" si="0"/>
        <v>578208</v>
      </c>
      <c r="I4" s="72">
        <f t="shared" si="0"/>
        <v>592750</v>
      </c>
      <c r="J4" s="74">
        <f t="shared" si="0"/>
        <v>708518</v>
      </c>
      <c r="K4" s="72">
        <f t="shared" si="0"/>
        <v>559025</v>
      </c>
      <c r="L4" s="72">
        <f t="shared" si="0"/>
        <v>595971</v>
      </c>
      <c r="M4" s="72">
        <f t="shared" si="0"/>
        <v>635144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118136</v>
      </c>
      <c r="F5" s="100">
        <f t="shared" ref="F5:M5" si="1">SUM(F6:F7)</f>
        <v>121912</v>
      </c>
      <c r="G5" s="100">
        <f t="shared" si="1"/>
        <v>130820</v>
      </c>
      <c r="H5" s="101">
        <f t="shared" si="1"/>
        <v>172109</v>
      </c>
      <c r="I5" s="100">
        <f t="shared" si="1"/>
        <v>157359</v>
      </c>
      <c r="J5" s="102">
        <f t="shared" si="1"/>
        <v>149687</v>
      </c>
      <c r="K5" s="100">
        <f t="shared" si="1"/>
        <v>180910</v>
      </c>
      <c r="L5" s="100">
        <f t="shared" si="1"/>
        <v>202224</v>
      </c>
      <c r="M5" s="100">
        <f t="shared" si="1"/>
        <v>217296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101311</v>
      </c>
      <c r="F6" s="79">
        <v>107864</v>
      </c>
      <c r="G6" s="79">
        <v>116094</v>
      </c>
      <c r="H6" s="80">
        <v>148055</v>
      </c>
      <c r="I6" s="79">
        <v>137931</v>
      </c>
      <c r="J6" s="81">
        <v>132893</v>
      </c>
      <c r="K6" s="79">
        <v>156973</v>
      </c>
      <c r="L6" s="79">
        <v>174994</v>
      </c>
      <c r="M6" s="79">
        <v>188366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16825</v>
      </c>
      <c r="F7" s="93">
        <v>14048</v>
      </c>
      <c r="G7" s="93">
        <v>14726</v>
      </c>
      <c r="H7" s="94">
        <v>24054</v>
      </c>
      <c r="I7" s="93">
        <v>19428</v>
      </c>
      <c r="J7" s="95">
        <v>16794</v>
      </c>
      <c r="K7" s="93">
        <v>23937</v>
      </c>
      <c r="L7" s="93">
        <v>27230</v>
      </c>
      <c r="M7" s="93">
        <v>28930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299299</v>
      </c>
      <c r="F8" s="100">
        <f t="shared" ref="F8:M8" si="2">SUM(F9:F46)</f>
        <v>349628</v>
      </c>
      <c r="G8" s="100">
        <f t="shared" si="2"/>
        <v>404618</v>
      </c>
      <c r="H8" s="101">
        <f t="shared" si="2"/>
        <v>406099</v>
      </c>
      <c r="I8" s="100">
        <f t="shared" si="2"/>
        <v>435391</v>
      </c>
      <c r="J8" s="102">
        <f t="shared" si="2"/>
        <v>558831</v>
      </c>
      <c r="K8" s="100">
        <f t="shared" si="2"/>
        <v>378115</v>
      </c>
      <c r="L8" s="100">
        <f t="shared" si="2"/>
        <v>393747</v>
      </c>
      <c r="M8" s="100">
        <f t="shared" si="2"/>
        <v>417848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601</v>
      </c>
      <c r="F9" s="79">
        <v>585</v>
      </c>
      <c r="G9" s="79">
        <v>581</v>
      </c>
      <c r="H9" s="80">
        <v>812</v>
      </c>
      <c r="I9" s="79">
        <v>266</v>
      </c>
      <c r="J9" s="81">
        <v>552</v>
      </c>
      <c r="K9" s="79">
        <v>171</v>
      </c>
      <c r="L9" s="79">
        <v>147</v>
      </c>
      <c r="M9" s="79">
        <v>155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13238</v>
      </c>
      <c r="F10" s="86">
        <v>13519</v>
      </c>
      <c r="G10" s="86">
        <v>10425</v>
      </c>
      <c r="H10" s="87">
        <v>11512</v>
      </c>
      <c r="I10" s="86">
        <v>12971</v>
      </c>
      <c r="J10" s="88">
        <v>19334</v>
      </c>
      <c r="K10" s="86">
        <v>7166</v>
      </c>
      <c r="L10" s="86">
        <v>6472</v>
      </c>
      <c r="M10" s="86">
        <v>6748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793</v>
      </c>
      <c r="F11" s="86">
        <v>746</v>
      </c>
      <c r="G11" s="86">
        <v>626</v>
      </c>
      <c r="H11" s="87">
        <v>1901</v>
      </c>
      <c r="I11" s="86">
        <v>1467</v>
      </c>
      <c r="J11" s="88">
        <v>1461</v>
      </c>
      <c r="K11" s="86">
        <v>1202</v>
      </c>
      <c r="L11" s="86">
        <v>1254</v>
      </c>
      <c r="M11" s="86">
        <v>1320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1743</v>
      </c>
      <c r="F12" s="86">
        <v>2504</v>
      </c>
      <c r="G12" s="86">
        <v>2279</v>
      </c>
      <c r="H12" s="87">
        <v>2680</v>
      </c>
      <c r="I12" s="86">
        <v>2493</v>
      </c>
      <c r="J12" s="88">
        <v>2623</v>
      </c>
      <c r="K12" s="86">
        <v>2638</v>
      </c>
      <c r="L12" s="86">
        <v>2752</v>
      </c>
      <c r="M12" s="86">
        <v>2898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321</v>
      </c>
      <c r="F13" s="86">
        <v>311</v>
      </c>
      <c r="G13" s="86">
        <v>156</v>
      </c>
      <c r="H13" s="87">
        <v>1600</v>
      </c>
      <c r="I13" s="86">
        <v>1252</v>
      </c>
      <c r="J13" s="88">
        <v>878</v>
      </c>
      <c r="K13" s="86">
        <v>620</v>
      </c>
      <c r="L13" s="86">
        <v>647</v>
      </c>
      <c r="M13" s="86">
        <v>681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1020</v>
      </c>
      <c r="F14" s="86">
        <v>8497</v>
      </c>
      <c r="G14" s="86">
        <v>3332</v>
      </c>
      <c r="H14" s="87">
        <v>4685</v>
      </c>
      <c r="I14" s="86">
        <v>4346</v>
      </c>
      <c r="J14" s="88">
        <v>3669</v>
      </c>
      <c r="K14" s="86">
        <v>7067</v>
      </c>
      <c r="L14" s="86">
        <v>7372</v>
      </c>
      <c r="M14" s="86">
        <v>7765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7911</v>
      </c>
      <c r="F15" s="86">
        <v>7722</v>
      </c>
      <c r="G15" s="86">
        <v>8178</v>
      </c>
      <c r="H15" s="87">
        <v>11650</v>
      </c>
      <c r="I15" s="86">
        <v>7748</v>
      </c>
      <c r="J15" s="88">
        <v>7755</v>
      </c>
      <c r="K15" s="86">
        <v>10709</v>
      </c>
      <c r="L15" s="86">
        <v>11176</v>
      </c>
      <c r="M15" s="86">
        <v>11767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9382</v>
      </c>
      <c r="F16" s="86">
        <v>9164</v>
      </c>
      <c r="G16" s="86">
        <v>13727</v>
      </c>
      <c r="H16" s="87">
        <v>11375</v>
      </c>
      <c r="I16" s="86">
        <v>10957</v>
      </c>
      <c r="J16" s="88">
        <v>14348</v>
      </c>
      <c r="K16" s="86">
        <v>14261</v>
      </c>
      <c r="L16" s="86">
        <v>14874</v>
      </c>
      <c r="M16" s="86">
        <v>15662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194661</v>
      </c>
      <c r="F17" s="86">
        <v>161928</v>
      </c>
      <c r="G17" s="86">
        <v>194920</v>
      </c>
      <c r="H17" s="87">
        <v>245195</v>
      </c>
      <c r="I17" s="86">
        <v>269126</v>
      </c>
      <c r="J17" s="88">
        <v>339699</v>
      </c>
      <c r="K17" s="86">
        <v>206802</v>
      </c>
      <c r="L17" s="86">
        <v>204427</v>
      </c>
      <c r="M17" s="86">
        <v>219057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225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218</v>
      </c>
      <c r="F21" s="86">
        <v>876</v>
      </c>
      <c r="G21" s="86">
        <v>1069</v>
      </c>
      <c r="H21" s="87">
        <v>1144</v>
      </c>
      <c r="I21" s="86">
        <v>2812</v>
      </c>
      <c r="J21" s="88">
        <v>2613</v>
      </c>
      <c r="K21" s="86">
        <v>2160</v>
      </c>
      <c r="L21" s="86">
        <v>2254</v>
      </c>
      <c r="M21" s="86">
        <v>2373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6411</v>
      </c>
      <c r="F22" s="86">
        <v>30159</v>
      </c>
      <c r="G22" s="86">
        <v>68424</v>
      </c>
      <c r="H22" s="87">
        <v>10353</v>
      </c>
      <c r="I22" s="86">
        <v>35640</v>
      </c>
      <c r="J22" s="88">
        <v>65086</v>
      </c>
      <c r="K22" s="86">
        <v>14599</v>
      </c>
      <c r="L22" s="86">
        <v>26550</v>
      </c>
      <c r="M22" s="86">
        <v>27405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</v>
      </c>
      <c r="F23" s="86">
        <v>18</v>
      </c>
      <c r="G23" s="86">
        <v>356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4</v>
      </c>
      <c r="G24" s="86">
        <v>0</v>
      </c>
      <c r="H24" s="87">
        <v>235</v>
      </c>
      <c r="I24" s="86">
        <v>120</v>
      </c>
      <c r="J24" s="88">
        <v>65</v>
      </c>
      <c r="K24" s="86">
        <v>15</v>
      </c>
      <c r="L24" s="86">
        <v>16</v>
      </c>
      <c r="M24" s="86">
        <v>17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597</v>
      </c>
      <c r="F25" s="86">
        <v>1477</v>
      </c>
      <c r="G25" s="86">
        <v>1578</v>
      </c>
      <c r="H25" s="87">
        <v>1910</v>
      </c>
      <c r="I25" s="86">
        <v>1429</v>
      </c>
      <c r="J25" s="88">
        <v>1469</v>
      </c>
      <c r="K25" s="86">
        <v>1500</v>
      </c>
      <c r="L25" s="86">
        <v>1620</v>
      </c>
      <c r="M25" s="86">
        <v>1764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66</v>
      </c>
      <c r="F29" s="86">
        <v>91</v>
      </c>
      <c r="G29" s="86">
        <v>52</v>
      </c>
      <c r="H29" s="87">
        <v>105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3</v>
      </c>
      <c r="F31" s="86">
        <v>11</v>
      </c>
      <c r="G31" s="86">
        <v>94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149</v>
      </c>
      <c r="F32" s="86">
        <v>80</v>
      </c>
      <c r="G32" s="86">
        <v>76</v>
      </c>
      <c r="H32" s="87">
        <v>655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7</v>
      </c>
      <c r="F33" s="86">
        <v>9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32</v>
      </c>
      <c r="F37" s="86">
        <v>92</v>
      </c>
      <c r="G37" s="86">
        <v>446</v>
      </c>
      <c r="H37" s="87">
        <v>119</v>
      </c>
      <c r="I37" s="86">
        <v>799</v>
      </c>
      <c r="J37" s="88">
        <v>681</v>
      </c>
      <c r="K37" s="86">
        <v>681</v>
      </c>
      <c r="L37" s="86">
        <v>708</v>
      </c>
      <c r="M37" s="86">
        <v>745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2348</v>
      </c>
      <c r="F38" s="86">
        <v>2551</v>
      </c>
      <c r="G38" s="86">
        <v>2130</v>
      </c>
      <c r="H38" s="87">
        <v>2048</v>
      </c>
      <c r="I38" s="86">
        <v>2183</v>
      </c>
      <c r="J38" s="88">
        <v>2305</v>
      </c>
      <c r="K38" s="86">
        <v>2716</v>
      </c>
      <c r="L38" s="86">
        <v>3108</v>
      </c>
      <c r="M38" s="86">
        <v>3273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22359</v>
      </c>
      <c r="F39" s="86">
        <v>24915</v>
      </c>
      <c r="G39" s="86">
        <v>24803</v>
      </c>
      <c r="H39" s="87">
        <v>26902</v>
      </c>
      <c r="I39" s="86">
        <v>25670</v>
      </c>
      <c r="J39" s="88">
        <v>25658</v>
      </c>
      <c r="K39" s="86">
        <v>26600</v>
      </c>
      <c r="L39" s="86">
        <v>27744</v>
      </c>
      <c r="M39" s="86">
        <v>29214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7646</v>
      </c>
      <c r="F40" s="86">
        <v>8755</v>
      </c>
      <c r="G40" s="86">
        <v>11005</v>
      </c>
      <c r="H40" s="87">
        <v>14282</v>
      </c>
      <c r="I40" s="86">
        <v>11471</v>
      </c>
      <c r="J40" s="88">
        <v>12501</v>
      </c>
      <c r="K40" s="86">
        <v>14780</v>
      </c>
      <c r="L40" s="86">
        <v>15419</v>
      </c>
      <c r="M40" s="86">
        <v>16236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45</v>
      </c>
      <c r="F41" s="86">
        <v>2938</v>
      </c>
      <c r="G41" s="86">
        <v>892</v>
      </c>
      <c r="H41" s="87">
        <v>832</v>
      </c>
      <c r="I41" s="86">
        <v>638</v>
      </c>
      <c r="J41" s="88">
        <v>999</v>
      </c>
      <c r="K41" s="86">
        <v>2057</v>
      </c>
      <c r="L41" s="86">
        <v>2147</v>
      </c>
      <c r="M41" s="86">
        <v>2261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20294</v>
      </c>
      <c r="F42" s="86">
        <v>25709</v>
      </c>
      <c r="G42" s="86">
        <v>22927</v>
      </c>
      <c r="H42" s="87">
        <v>30030</v>
      </c>
      <c r="I42" s="86">
        <v>26435</v>
      </c>
      <c r="J42" s="88">
        <v>28839</v>
      </c>
      <c r="K42" s="86">
        <v>34815</v>
      </c>
      <c r="L42" s="86">
        <v>36353</v>
      </c>
      <c r="M42" s="86">
        <v>38278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866</v>
      </c>
      <c r="F43" s="86">
        <v>14350</v>
      </c>
      <c r="G43" s="86">
        <v>14246</v>
      </c>
      <c r="H43" s="87">
        <v>2470</v>
      </c>
      <c r="I43" s="86">
        <v>1459</v>
      </c>
      <c r="J43" s="88">
        <v>1238</v>
      </c>
      <c r="K43" s="86">
        <v>2459</v>
      </c>
      <c r="L43" s="86">
        <v>2529</v>
      </c>
      <c r="M43" s="86">
        <v>2663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3881</v>
      </c>
      <c r="F44" s="86">
        <v>10866</v>
      </c>
      <c r="G44" s="86">
        <v>4904</v>
      </c>
      <c r="H44" s="87">
        <v>10963</v>
      </c>
      <c r="I44" s="86">
        <v>3204</v>
      </c>
      <c r="J44" s="88">
        <v>2466</v>
      </c>
      <c r="K44" s="86">
        <v>6548</v>
      </c>
      <c r="L44" s="86">
        <v>6830</v>
      </c>
      <c r="M44" s="86">
        <v>7193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4705</v>
      </c>
      <c r="F45" s="86">
        <v>19882</v>
      </c>
      <c r="G45" s="86">
        <v>14898</v>
      </c>
      <c r="H45" s="87">
        <v>11171</v>
      </c>
      <c r="I45" s="86">
        <v>11115</v>
      </c>
      <c r="J45" s="88">
        <v>21247</v>
      </c>
      <c r="K45" s="86">
        <v>16249</v>
      </c>
      <c r="L45" s="86">
        <v>16949</v>
      </c>
      <c r="M45" s="86">
        <v>17847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1869</v>
      </c>
      <c r="G46" s="93">
        <v>2269</v>
      </c>
      <c r="H46" s="94">
        <v>1470</v>
      </c>
      <c r="I46" s="93">
        <v>1790</v>
      </c>
      <c r="J46" s="95">
        <v>3345</v>
      </c>
      <c r="K46" s="93">
        <v>2300</v>
      </c>
      <c r="L46" s="93">
        <v>2399</v>
      </c>
      <c r="M46" s="93">
        <v>2526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1192644</v>
      </c>
      <c r="F51" s="72">
        <f t="shared" ref="F51:M51" si="4">F52+F59+F62+F63+F64+F72+F73</f>
        <v>1058880</v>
      </c>
      <c r="G51" s="72">
        <f t="shared" si="4"/>
        <v>1142429</v>
      </c>
      <c r="H51" s="73">
        <f t="shared" si="4"/>
        <v>1255314</v>
      </c>
      <c r="I51" s="72">
        <f t="shared" si="4"/>
        <v>1377456</v>
      </c>
      <c r="J51" s="74">
        <f t="shared" si="4"/>
        <v>1394004</v>
      </c>
      <c r="K51" s="72">
        <f t="shared" si="4"/>
        <v>1383799</v>
      </c>
      <c r="L51" s="72">
        <f t="shared" si="4"/>
        <v>1439377</v>
      </c>
      <c r="M51" s="72">
        <f t="shared" si="4"/>
        <v>1465542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106</v>
      </c>
      <c r="F52" s="79">
        <f t="shared" ref="F52:M52" si="5">F53+F56</f>
        <v>14</v>
      </c>
      <c r="G52" s="79">
        <f t="shared" si="5"/>
        <v>4292</v>
      </c>
      <c r="H52" s="80">
        <f t="shared" si="5"/>
        <v>2412</v>
      </c>
      <c r="I52" s="79">
        <f t="shared" si="5"/>
        <v>3769</v>
      </c>
      <c r="J52" s="81">
        <f t="shared" si="5"/>
        <v>9746</v>
      </c>
      <c r="K52" s="79">
        <f t="shared" si="5"/>
        <v>520</v>
      </c>
      <c r="L52" s="79">
        <f t="shared" si="5"/>
        <v>531</v>
      </c>
      <c r="M52" s="79">
        <f t="shared" si="5"/>
        <v>33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106</v>
      </c>
      <c r="F53" s="93">
        <f t="shared" ref="F53:M53" si="6">SUM(F54:F55)</f>
        <v>14</v>
      </c>
      <c r="G53" s="93">
        <f t="shared" si="6"/>
        <v>21</v>
      </c>
      <c r="H53" s="94">
        <f t="shared" si="6"/>
        <v>28</v>
      </c>
      <c r="I53" s="93">
        <f t="shared" si="6"/>
        <v>54</v>
      </c>
      <c r="J53" s="95">
        <f t="shared" si="6"/>
        <v>54</v>
      </c>
      <c r="K53" s="93">
        <f t="shared" si="6"/>
        <v>20</v>
      </c>
      <c r="L53" s="93">
        <f t="shared" si="6"/>
        <v>31</v>
      </c>
      <c r="M53" s="93">
        <f t="shared" si="6"/>
        <v>33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106</v>
      </c>
      <c r="F55" s="93">
        <v>14</v>
      </c>
      <c r="G55" s="93">
        <v>21</v>
      </c>
      <c r="H55" s="94">
        <v>28</v>
      </c>
      <c r="I55" s="93">
        <v>54</v>
      </c>
      <c r="J55" s="95">
        <v>54</v>
      </c>
      <c r="K55" s="93">
        <v>20</v>
      </c>
      <c r="L55" s="93">
        <v>31</v>
      </c>
      <c r="M55" s="93">
        <v>33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4271</v>
      </c>
      <c r="H56" s="101">
        <f t="shared" si="7"/>
        <v>2384</v>
      </c>
      <c r="I56" s="100">
        <f t="shared" si="7"/>
        <v>3715</v>
      </c>
      <c r="J56" s="102">
        <f t="shared" si="7"/>
        <v>9692</v>
      </c>
      <c r="K56" s="100">
        <f t="shared" si="7"/>
        <v>500</v>
      </c>
      <c r="L56" s="100">
        <f t="shared" si="7"/>
        <v>500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4271</v>
      </c>
      <c r="H58" s="94">
        <v>2384</v>
      </c>
      <c r="I58" s="93">
        <v>3715</v>
      </c>
      <c r="J58" s="95">
        <v>9692</v>
      </c>
      <c r="K58" s="93">
        <v>500</v>
      </c>
      <c r="L58" s="93">
        <v>500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680408</v>
      </c>
      <c r="F59" s="100">
        <f t="shared" ref="F59:M59" si="8">SUM(F60:F61)</f>
        <v>641555</v>
      </c>
      <c r="G59" s="100">
        <f t="shared" si="8"/>
        <v>686723</v>
      </c>
      <c r="H59" s="101">
        <f t="shared" si="8"/>
        <v>826959</v>
      </c>
      <c r="I59" s="100">
        <f t="shared" si="8"/>
        <v>853271</v>
      </c>
      <c r="J59" s="102">
        <f t="shared" si="8"/>
        <v>858963</v>
      </c>
      <c r="K59" s="100">
        <f t="shared" si="8"/>
        <v>949236</v>
      </c>
      <c r="L59" s="100">
        <f t="shared" si="8"/>
        <v>958164</v>
      </c>
      <c r="M59" s="100">
        <f t="shared" si="8"/>
        <v>1007024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680408</v>
      </c>
      <c r="F61" s="93">
        <v>641555</v>
      </c>
      <c r="G61" s="93">
        <v>686723</v>
      </c>
      <c r="H61" s="94">
        <v>826959</v>
      </c>
      <c r="I61" s="93">
        <v>853271</v>
      </c>
      <c r="J61" s="95">
        <v>858963</v>
      </c>
      <c r="K61" s="93">
        <v>949236</v>
      </c>
      <c r="L61" s="93">
        <v>958164</v>
      </c>
      <c r="M61" s="93">
        <v>1007024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2780</v>
      </c>
      <c r="J62" s="88">
        <v>2780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436975</v>
      </c>
      <c r="F64" s="93">
        <f t="shared" ref="F64:M64" si="9">F65+F68</f>
        <v>339636</v>
      </c>
      <c r="G64" s="93">
        <f t="shared" si="9"/>
        <v>332109</v>
      </c>
      <c r="H64" s="94">
        <f t="shared" si="9"/>
        <v>345164</v>
      </c>
      <c r="I64" s="93">
        <f t="shared" si="9"/>
        <v>343913</v>
      </c>
      <c r="J64" s="95">
        <f t="shared" si="9"/>
        <v>343913</v>
      </c>
      <c r="K64" s="93">
        <f t="shared" si="9"/>
        <v>254170</v>
      </c>
      <c r="L64" s="93">
        <f t="shared" si="9"/>
        <v>297147</v>
      </c>
      <c r="M64" s="93">
        <f t="shared" si="9"/>
        <v>260907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436975</v>
      </c>
      <c r="F65" s="100">
        <f t="shared" ref="F65:M65" si="10">SUM(F66:F67)</f>
        <v>339636</v>
      </c>
      <c r="G65" s="100">
        <f t="shared" si="10"/>
        <v>312118</v>
      </c>
      <c r="H65" s="101">
        <f t="shared" si="10"/>
        <v>345164</v>
      </c>
      <c r="I65" s="100">
        <f t="shared" si="10"/>
        <v>325164</v>
      </c>
      <c r="J65" s="102">
        <f t="shared" si="10"/>
        <v>325164</v>
      </c>
      <c r="K65" s="100">
        <f t="shared" si="10"/>
        <v>253170</v>
      </c>
      <c r="L65" s="100">
        <f t="shared" si="10"/>
        <v>295947</v>
      </c>
      <c r="M65" s="100">
        <f t="shared" si="10"/>
        <v>259707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436975</v>
      </c>
      <c r="F67" s="93">
        <v>339636</v>
      </c>
      <c r="G67" s="93">
        <v>312118</v>
      </c>
      <c r="H67" s="94">
        <v>345164</v>
      </c>
      <c r="I67" s="93">
        <v>325164</v>
      </c>
      <c r="J67" s="95">
        <v>325164</v>
      </c>
      <c r="K67" s="93">
        <v>253170</v>
      </c>
      <c r="L67" s="93">
        <v>295947</v>
      </c>
      <c r="M67" s="95">
        <v>259707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19991</v>
      </c>
      <c r="H68" s="87">
        <f t="shared" si="11"/>
        <v>0</v>
      </c>
      <c r="I68" s="86">
        <f t="shared" si="11"/>
        <v>18749</v>
      </c>
      <c r="J68" s="88">
        <f t="shared" si="11"/>
        <v>18749</v>
      </c>
      <c r="K68" s="86">
        <f t="shared" si="11"/>
        <v>1000</v>
      </c>
      <c r="L68" s="86">
        <f t="shared" si="11"/>
        <v>1200</v>
      </c>
      <c r="M68" s="86">
        <f t="shared" si="11"/>
        <v>1200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19991</v>
      </c>
      <c r="H70" s="94">
        <v>0</v>
      </c>
      <c r="I70" s="93">
        <v>18749</v>
      </c>
      <c r="J70" s="95">
        <v>18749</v>
      </c>
      <c r="K70" s="93">
        <v>1000</v>
      </c>
      <c r="L70" s="93">
        <v>1200</v>
      </c>
      <c r="M70" s="95">
        <v>1200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75019</v>
      </c>
      <c r="F72" s="86">
        <v>67036</v>
      </c>
      <c r="G72" s="86">
        <v>112078</v>
      </c>
      <c r="H72" s="87">
        <v>80779</v>
      </c>
      <c r="I72" s="86">
        <v>160085</v>
      </c>
      <c r="J72" s="88">
        <v>164951</v>
      </c>
      <c r="K72" s="86">
        <v>165468</v>
      </c>
      <c r="L72" s="86">
        <v>168511</v>
      </c>
      <c r="M72" s="86">
        <v>181758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136</v>
      </c>
      <c r="F73" s="86">
        <f t="shared" ref="F73:M73" si="12">SUM(F74:F75)</f>
        <v>10639</v>
      </c>
      <c r="G73" s="86">
        <f t="shared" si="12"/>
        <v>7227</v>
      </c>
      <c r="H73" s="87">
        <f t="shared" si="12"/>
        <v>0</v>
      </c>
      <c r="I73" s="86">
        <f t="shared" si="12"/>
        <v>13638</v>
      </c>
      <c r="J73" s="88">
        <f t="shared" si="12"/>
        <v>13651</v>
      </c>
      <c r="K73" s="86">
        <f t="shared" si="12"/>
        <v>14405</v>
      </c>
      <c r="L73" s="86">
        <f t="shared" si="12"/>
        <v>15024</v>
      </c>
      <c r="M73" s="86">
        <f t="shared" si="12"/>
        <v>15820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106</v>
      </c>
      <c r="F74" s="79">
        <v>525</v>
      </c>
      <c r="G74" s="79">
        <v>337</v>
      </c>
      <c r="H74" s="80">
        <v>0</v>
      </c>
      <c r="I74" s="79">
        <v>39</v>
      </c>
      <c r="J74" s="81">
        <v>52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30</v>
      </c>
      <c r="F75" s="93">
        <v>10114</v>
      </c>
      <c r="G75" s="93">
        <v>6890</v>
      </c>
      <c r="H75" s="94">
        <v>0</v>
      </c>
      <c r="I75" s="93">
        <v>13599</v>
      </c>
      <c r="J75" s="95">
        <v>13599</v>
      </c>
      <c r="K75" s="93">
        <v>14405</v>
      </c>
      <c r="L75" s="93">
        <v>15024</v>
      </c>
      <c r="M75" s="93">
        <v>15820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13469</v>
      </c>
      <c r="F77" s="72">
        <f t="shared" ref="F77:M77" si="13">F78+F81+F84+F85+F86+F87+F88</f>
        <v>3746</v>
      </c>
      <c r="G77" s="72">
        <f t="shared" si="13"/>
        <v>2996</v>
      </c>
      <c r="H77" s="73">
        <f t="shared" si="13"/>
        <v>3493</v>
      </c>
      <c r="I77" s="72">
        <f t="shared" si="13"/>
        <v>9645</v>
      </c>
      <c r="J77" s="74">
        <f t="shared" si="13"/>
        <v>5119</v>
      </c>
      <c r="K77" s="72">
        <f t="shared" si="13"/>
        <v>4116</v>
      </c>
      <c r="L77" s="72">
        <f t="shared" si="13"/>
        <v>1843</v>
      </c>
      <c r="M77" s="72">
        <f t="shared" si="13"/>
        <v>1941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741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741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5978</v>
      </c>
      <c r="F81" s="86">
        <f t="shared" ref="F81:M81" si="15">SUM(F82:F83)</f>
        <v>3363</v>
      </c>
      <c r="G81" s="86">
        <f t="shared" si="15"/>
        <v>2869</v>
      </c>
      <c r="H81" s="87">
        <f t="shared" si="15"/>
        <v>3441</v>
      </c>
      <c r="I81" s="86">
        <f t="shared" si="15"/>
        <v>9148</v>
      </c>
      <c r="J81" s="88">
        <f t="shared" si="15"/>
        <v>4723</v>
      </c>
      <c r="K81" s="86">
        <f t="shared" si="15"/>
        <v>3316</v>
      </c>
      <c r="L81" s="86">
        <f t="shared" si="15"/>
        <v>1843</v>
      </c>
      <c r="M81" s="86">
        <f t="shared" si="15"/>
        <v>1941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1149</v>
      </c>
      <c r="H82" s="80">
        <v>0</v>
      </c>
      <c r="I82" s="79">
        <v>1452</v>
      </c>
      <c r="J82" s="81">
        <v>1810</v>
      </c>
      <c r="K82" s="79">
        <v>650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5978</v>
      </c>
      <c r="F83" s="93">
        <v>3363</v>
      </c>
      <c r="G83" s="93">
        <v>1720</v>
      </c>
      <c r="H83" s="94">
        <v>3441</v>
      </c>
      <c r="I83" s="93">
        <v>7696</v>
      </c>
      <c r="J83" s="95">
        <v>2913</v>
      </c>
      <c r="K83" s="93">
        <v>2666</v>
      </c>
      <c r="L83" s="93">
        <v>1843</v>
      </c>
      <c r="M83" s="93">
        <v>1941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6750</v>
      </c>
      <c r="F88" s="86">
        <v>383</v>
      </c>
      <c r="G88" s="86">
        <v>127</v>
      </c>
      <c r="H88" s="87">
        <v>52</v>
      </c>
      <c r="I88" s="86">
        <v>497</v>
      </c>
      <c r="J88" s="88">
        <v>396</v>
      </c>
      <c r="K88" s="86">
        <v>800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763</v>
      </c>
      <c r="F90" s="72">
        <v>2</v>
      </c>
      <c r="G90" s="72">
        <v>4985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1624311</v>
      </c>
      <c r="F92" s="46">
        <f t="shared" ref="F92:M92" si="16">F4+F51+F77+F90</f>
        <v>1534168</v>
      </c>
      <c r="G92" s="46">
        <f t="shared" si="16"/>
        <v>1685848</v>
      </c>
      <c r="H92" s="47">
        <f t="shared" si="16"/>
        <v>1837015</v>
      </c>
      <c r="I92" s="46">
        <f t="shared" si="16"/>
        <v>1979851</v>
      </c>
      <c r="J92" s="48">
        <f t="shared" si="16"/>
        <v>2107641</v>
      </c>
      <c r="K92" s="46">
        <f t="shared" si="16"/>
        <v>1946940</v>
      </c>
      <c r="L92" s="46">
        <f t="shared" si="16"/>
        <v>2037191</v>
      </c>
      <c r="M92" s="46">
        <f t="shared" si="16"/>
        <v>2102627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122</v>
      </c>
      <c r="I3" s="174"/>
      <c r="J3" s="175"/>
      <c r="K3" s="17" t="s">
        <v>123</v>
      </c>
      <c r="L3" s="17" t="s">
        <v>125</v>
      </c>
      <c r="M3" s="17" t="s">
        <v>124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168208</v>
      </c>
      <c r="F4" s="72">
        <f t="shared" ref="F4:M4" si="0">F5+F8+F47</f>
        <v>205975</v>
      </c>
      <c r="G4" s="72">
        <f t="shared" si="0"/>
        <v>209518</v>
      </c>
      <c r="H4" s="73">
        <f t="shared" si="0"/>
        <v>191065</v>
      </c>
      <c r="I4" s="72">
        <f t="shared" si="0"/>
        <v>213773</v>
      </c>
      <c r="J4" s="74">
        <f t="shared" si="0"/>
        <v>236039</v>
      </c>
      <c r="K4" s="72">
        <f t="shared" si="0"/>
        <v>191813</v>
      </c>
      <c r="L4" s="72">
        <f t="shared" si="0"/>
        <v>208295</v>
      </c>
      <c r="M4" s="72">
        <f t="shared" si="0"/>
        <v>219174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49415</v>
      </c>
      <c r="F5" s="100">
        <f t="shared" ref="F5:M5" si="1">SUM(F6:F7)</f>
        <v>49262</v>
      </c>
      <c r="G5" s="100">
        <f t="shared" si="1"/>
        <v>54090</v>
      </c>
      <c r="H5" s="101">
        <f t="shared" si="1"/>
        <v>71601</v>
      </c>
      <c r="I5" s="100">
        <f t="shared" si="1"/>
        <v>63163</v>
      </c>
      <c r="J5" s="102">
        <f t="shared" si="1"/>
        <v>62040</v>
      </c>
      <c r="K5" s="100">
        <f t="shared" si="1"/>
        <v>70685</v>
      </c>
      <c r="L5" s="100">
        <f t="shared" si="1"/>
        <v>81059</v>
      </c>
      <c r="M5" s="100">
        <f t="shared" si="1"/>
        <v>86154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42172</v>
      </c>
      <c r="F6" s="79">
        <v>43401</v>
      </c>
      <c r="G6" s="79">
        <v>47722</v>
      </c>
      <c r="H6" s="80">
        <v>61425</v>
      </c>
      <c r="I6" s="79">
        <v>55771</v>
      </c>
      <c r="J6" s="81">
        <v>54775</v>
      </c>
      <c r="K6" s="79">
        <v>60943</v>
      </c>
      <c r="L6" s="79">
        <v>69539</v>
      </c>
      <c r="M6" s="79">
        <v>73919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7243</v>
      </c>
      <c r="F7" s="93">
        <v>5861</v>
      </c>
      <c r="G7" s="93">
        <v>6368</v>
      </c>
      <c r="H7" s="94">
        <v>10176</v>
      </c>
      <c r="I7" s="93">
        <v>7392</v>
      </c>
      <c r="J7" s="95">
        <v>7265</v>
      </c>
      <c r="K7" s="93">
        <v>9742</v>
      </c>
      <c r="L7" s="93">
        <v>11520</v>
      </c>
      <c r="M7" s="93">
        <v>12235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118793</v>
      </c>
      <c r="F8" s="100">
        <f t="shared" ref="F8:M8" si="2">SUM(F9:F46)</f>
        <v>156713</v>
      </c>
      <c r="G8" s="100">
        <f t="shared" si="2"/>
        <v>155428</v>
      </c>
      <c r="H8" s="101">
        <f t="shared" si="2"/>
        <v>119464</v>
      </c>
      <c r="I8" s="100">
        <f t="shared" si="2"/>
        <v>150610</v>
      </c>
      <c r="J8" s="102">
        <f t="shared" si="2"/>
        <v>173999</v>
      </c>
      <c r="K8" s="100">
        <f t="shared" si="2"/>
        <v>121128</v>
      </c>
      <c r="L8" s="100">
        <f t="shared" si="2"/>
        <v>127236</v>
      </c>
      <c r="M8" s="100">
        <f t="shared" si="2"/>
        <v>133020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368</v>
      </c>
      <c r="F9" s="79">
        <v>208</v>
      </c>
      <c r="G9" s="79">
        <v>290</v>
      </c>
      <c r="H9" s="80">
        <v>0</v>
      </c>
      <c r="I9" s="79">
        <v>85</v>
      </c>
      <c r="J9" s="81">
        <v>138</v>
      </c>
      <c r="K9" s="79">
        <v>80</v>
      </c>
      <c r="L9" s="79">
        <v>52</v>
      </c>
      <c r="M9" s="79">
        <v>55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10055</v>
      </c>
      <c r="F10" s="86">
        <v>8431</v>
      </c>
      <c r="G10" s="86">
        <v>5930</v>
      </c>
      <c r="H10" s="87">
        <v>9022</v>
      </c>
      <c r="I10" s="86">
        <v>9280</v>
      </c>
      <c r="J10" s="88">
        <v>15614</v>
      </c>
      <c r="K10" s="86">
        <v>2747</v>
      </c>
      <c r="L10" s="86">
        <v>1816</v>
      </c>
      <c r="M10" s="86">
        <v>1844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252</v>
      </c>
      <c r="F11" s="86">
        <v>409</v>
      </c>
      <c r="G11" s="86">
        <v>312</v>
      </c>
      <c r="H11" s="87">
        <v>378</v>
      </c>
      <c r="I11" s="86">
        <v>413</v>
      </c>
      <c r="J11" s="88">
        <v>401</v>
      </c>
      <c r="K11" s="86">
        <v>319</v>
      </c>
      <c r="L11" s="86">
        <v>333</v>
      </c>
      <c r="M11" s="86">
        <v>351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1695</v>
      </c>
      <c r="F12" s="86">
        <v>2468</v>
      </c>
      <c r="G12" s="86">
        <v>2253</v>
      </c>
      <c r="H12" s="87">
        <v>2580</v>
      </c>
      <c r="I12" s="86">
        <v>2393</v>
      </c>
      <c r="J12" s="88">
        <v>2523</v>
      </c>
      <c r="K12" s="86">
        <v>2598</v>
      </c>
      <c r="L12" s="86">
        <v>2710</v>
      </c>
      <c r="M12" s="86">
        <v>2854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333</v>
      </c>
      <c r="F13" s="86">
        <v>319</v>
      </c>
      <c r="G13" s="86">
        <v>156</v>
      </c>
      <c r="H13" s="87">
        <v>1200</v>
      </c>
      <c r="I13" s="86">
        <v>1052</v>
      </c>
      <c r="J13" s="88">
        <v>778</v>
      </c>
      <c r="K13" s="86">
        <v>600</v>
      </c>
      <c r="L13" s="86">
        <v>626</v>
      </c>
      <c r="M13" s="86">
        <v>659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624</v>
      </c>
      <c r="F14" s="86">
        <v>7233</v>
      </c>
      <c r="G14" s="86">
        <v>2412</v>
      </c>
      <c r="H14" s="87">
        <v>1703</v>
      </c>
      <c r="I14" s="86">
        <v>1922</v>
      </c>
      <c r="J14" s="88">
        <v>326</v>
      </c>
      <c r="K14" s="86">
        <v>1958</v>
      </c>
      <c r="L14" s="86">
        <v>2042</v>
      </c>
      <c r="M14" s="86">
        <v>2151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6262</v>
      </c>
      <c r="F15" s="86">
        <v>5733</v>
      </c>
      <c r="G15" s="86">
        <v>6622</v>
      </c>
      <c r="H15" s="87">
        <v>8574</v>
      </c>
      <c r="I15" s="86">
        <v>6440</v>
      </c>
      <c r="J15" s="88">
        <v>6549</v>
      </c>
      <c r="K15" s="86">
        <v>8543</v>
      </c>
      <c r="L15" s="86">
        <v>8915</v>
      </c>
      <c r="M15" s="86">
        <v>9386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9140</v>
      </c>
      <c r="F16" s="86">
        <v>8641</v>
      </c>
      <c r="G16" s="86">
        <v>11674</v>
      </c>
      <c r="H16" s="87">
        <v>11277</v>
      </c>
      <c r="I16" s="86">
        <v>10191</v>
      </c>
      <c r="J16" s="88">
        <v>13326</v>
      </c>
      <c r="K16" s="86">
        <v>14054</v>
      </c>
      <c r="L16" s="86">
        <v>14658</v>
      </c>
      <c r="M16" s="86">
        <v>15435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36058</v>
      </c>
      <c r="F17" s="86">
        <v>30520</v>
      </c>
      <c r="G17" s="86">
        <v>39590</v>
      </c>
      <c r="H17" s="87">
        <v>16413</v>
      </c>
      <c r="I17" s="86">
        <v>47900</v>
      </c>
      <c r="J17" s="88">
        <v>58897</v>
      </c>
      <c r="K17" s="86">
        <v>13318</v>
      </c>
      <c r="L17" s="86">
        <v>14346</v>
      </c>
      <c r="M17" s="86">
        <v>14710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218</v>
      </c>
      <c r="F21" s="86">
        <v>809</v>
      </c>
      <c r="G21" s="86">
        <v>998</v>
      </c>
      <c r="H21" s="87">
        <v>244</v>
      </c>
      <c r="I21" s="86">
        <v>1135</v>
      </c>
      <c r="J21" s="88">
        <v>1254</v>
      </c>
      <c r="K21" s="86">
        <v>2160</v>
      </c>
      <c r="L21" s="86">
        <v>2254</v>
      </c>
      <c r="M21" s="86">
        <v>2373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5856</v>
      </c>
      <c r="F22" s="86">
        <v>23521</v>
      </c>
      <c r="G22" s="86">
        <v>30628</v>
      </c>
      <c r="H22" s="87">
        <v>1993</v>
      </c>
      <c r="I22" s="86">
        <v>12255</v>
      </c>
      <c r="J22" s="88">
        <v>14011</v>
      </c>
      <c r="K22" s="86">
        <v>5679</v>
      </c>
      <c r="L22" s="86">
        <v>7347</v>
      </c>
      <c r="M22" s="86">
        <v>7183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</v>
      </c>
      <c r="F23" s="86">
        <v>15</v>
      </c>
      <c r="G23" s="86">
        <v>332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4</v>
      </c>
      <c r="G24" s="86">
        <v>0</v>
      </c>
      <c r="H24" s="87">
        <v>235</v>
      </c>
      <c r="I24" s="86">
        <v>120</v>
      </c>
      <c r="J24" s="88">
        <v>65</v>
      </c>
      <c r="K24" s="86">
        <v>15</v>
      </c>
      <c r="L24" s="86">
        <v>16</v>
      </c>
      <c r="M24" s="86">
        <v>17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597</v>
      </c>
      <c r="F25" s="86">
        <v>1477</v>
      </c>
      <c r="G25" s="86">
        <v>1578</v>
      </c>
      <c r="H25" s="87">
        <v>1910</v>
      </c>
      <c r="I25" s="86">
        <v>1429</v>
      </c>
      <c r="J25" s="88">
        <v>1469</v>
      </c>
      <c r="K25" s="86">
        <v>1500</v>
      </c>
      <c r="L25" s="86">
        <v>1620</v>
      </c>
      <c r="M25" s="86">
        <v>1764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37</v>
      </c>
      <c r="F29" s="86">
        <v>47</v>
      </c>
      <c r="G29" s="86">
        <v>20</v>
      </c>
      <c r="H29" s="87">
        <v>78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3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142</v>
      </c>
      <c r="F32" s="86">
        <v>25</v>
      </c>
      <c r="G32" s="86">
        <v>76</v>
      </c>
      <c r="H32" s="87">
        <v>100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7</v>
      </c>
      <c r="F33" s="86">
        <v>9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29</v>
      </c>
      <c r="F37" s="86">
        <v>15</v>
      </c>
      <c r="G37" s="86">
        <v>43</v>
      </c>
      <c r="H37" s="87">
        <v>8</v>
      </c>
      <c r="I37" s="86">
        <v>195</v>
      </c>
      <c r="J37" s="88">
        <v>181</v>
      </c>
      <c r="K37" s="86">
        <v>139</v>
      </c>
      <c r="L37" s="86">
        <v>145</v>
      </c>
      <c r="M37" s="86">
        <v>153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1508</v>
      </c>
      <c r="F38" s="86">
        <v>1706</v>
      </c>
      <c r="G38" s="86">
        <v>1350</v>
      </c>
      <c r="H38" s="87">
        <v>1060</v>
      </c>
      <c r="I38" s="86">
        <v>1093</v>
      </c>
      <c r="J38" s="88">
        <v>1381</v>
      </c>
      <c r="K38" s="86">
        <v>1897</v>
      </c>
      <c r="L38" s="86">
        <v>1979</v>
      </c>
      <c r="M38" s="86">
        <v>2084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22092</v>
      </c>
      <c r="F39" s="86">
        <v>24426</v>
      </c>
      <c r="G39" s="86">
        <v>24447</v>
      </c>
      <c r="H39" s="87">
        <v>26902</v>
      </c>
      <c r="I39" s="86">
        <v>25641</v>
      </c>
      <c r="J39" s="88">
        <v>25658</v>
      </c>
      <c r="K39" s="86">
        <v>26600</v>
      </c>
      <c r="L39" s="86">
        <v>27744</v>
      </c>
      <c r="M39" s="86">
        <v>29214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7620</v>
      </c>
      <c r="F40" s="86">
        <v>8570</v>
      </c>
      <c r="G40" s="86">
        <v>10822</v>
      </c>
      <c r="H40" s="87">
        <v>14282</v>
      </c>
      <c r="I40" s="86">
        <v>11407</v>
      </c>
      <c r="J40" s="88">
        <v>12437</v>
      </c>
      <c r="K40" s="86">
        <v>14780</v>
      </c>
      <c r="L40" s="86">
        <v>15419</v>
      </c>
      <c r="M40" s="86">
        <v>16236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45</v>
      </c>
      <c r="F41" s="86">
        <v>2394</v>
      </c>
      <c r="G41" s="86">
        <v>477</v>
      </c>
      <c r="H41" s="87">
        <v>592</v>
      </c>
      <c r="I41" s="86">
        <v>307</v>
      </c>
      <c r="J41" s="88">
        <v>155</v>
      </c>
      <c r="K41" s="86">
        <v>907</v>
      </c>
      <c r="L41" s="86">
        <v>947</v>
      </c>
      <c r="M41" s="86">
        <v>997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10809</v>
      </c>
      <c r="F42" s="86">
        <v>10899</v>
      </c>
      <c r="G42" s="86">
        <v>9810</v>
      </c>
      <c r="H42" s="87">
        <v>13552</v>
      </c>
      <c r="I42" s="86">
        <v>12068</v>
      </c>
      <c r="J42" s="88">
        <v>14344</v>
      </c>
      <c r="K42" s="86">
        <v>15084</v>
      </c>
      <c r="L42" s="86">
        <v>15764</v>
      </c>
      <c r="M42" s="86">
        <v>16600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866</v>
      </c>
      <c r="F43" s="86">
        <v>894</v>
      </c>
      <c r="G43" s="86">
        <v>208</v>
      </c>
      <c r="H43" s="87">
        <v>1000</v>
      </c>
      <c r="I43" s="86">
        <v>689</v>
      </c>
      <c r="J43" s="88">
        <v>553</v>
      </c>
      <c r="K43" s="86">
        <v>900</v>
      </c>
      <c r="L43" s="86">
        <v>939</v>
      </c>
      <c r="M43" s="86">
        <v>989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2335</v>
      </c>
      <c r="F44" s="86">
        <v>4253</v>
      </c>
      <c r="G44" s="86">
        <v>1524</v>
      </c>
      <c r="H44" s="87">
        <v>2991</v>
      </c>
      <c r="I44" s="86">
        <v>1605</v>
      </c>
      <c r="J44" s="88">
        <v>949</v>
      </c>
      <c r="K44" s="86">
        <v>1166</v>
      </c>
      <c r="L44" s="86">
        <v>1216</v>
      </c>
      <c r="M44" s="86">
        <v>1281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1840</v>
      </c>
      <c r="F45" s="86">
        <v>12481</v>
      </c>
      <c r="G45" s="86">
        <v>2551</v>
      </c>
      <c r="H45" s="87">
        <v>2370</v>
      </c>
      <c r="I45" s="86">
        <v>2461</v>
      </c>
      <c r="J45" s="88">
        <v>2460</v>
      </c>
      <c r="K45" s="86">
        <v>3784</v>
      </c>
      <c r="L45" s="86">
        <v>3949</v>
      </c>
      <c r="M45" s="86">
        <v>4158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1206</v>
      </c>
      <c r="G46" s="93">
        <v>1325</v>
      </c>
      <c r="H46" s="94">
        <v>1000</v>
      </c>
      <c r="I46" s="93">
        <v>529</v>
      </c>
      <c r="J46" s="95">
        <v>530</v>
      </c>
      <c r="K46" s="93">
        <v>2300</v>
      </c>
      <c r="L46" s="93">
        <v>2399</v>
      </c>
      <c r="M46" s="93">
        <v>2526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346</v>
      </c>
      <c r="F51" s="72">
        <f t="shared" ref="F51:M51" si="4">F52+F59+F62+F63+F64+F72+F73</f>
        <v>499</v>
      </c>
      <c r="G51" s="72">
        <f t="shared" si="4"/>
        <v>795</v>
      </c>
      <c r="H51" s="73">
        <f t="shared" si="4"/>
        <v>28</v>
      </c>
      <c r="I51" s="72">
        <f t="shared" si="4"/>
        <v>65</v>
      </c>
      <c r="J51" s="74">
        <f t="shared" si="4"/>
        <v>65</v>
      </c>
      <c r="K51" s="72">
        <f t="shared" si="4"/>
        <v>20</v>
      </c>
      <c r="L51" s="72">
        <f t="shared" si="4"/>
        <v>31</v>
      </c>
      <c r="M51" s="72">
        <f t="shared" si="4"/>
        <v>33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106</v>
      </c>
      <c r="F52" s="79">
        <f t="shared" ref="F52:M52" si="5">F53+F56</f>
        <v>14</v>
      </c>
      <c r="G52" s="79">
        <f t="shared" si="5"/>
        <v>21</v>
      </c>
      <c r="H52" s="80">
        <f t="shared" si="5"/>
        <v>28</v>
      </c>
      <c r="I52" s="79">
        <f t="shared" si="5"/>
        <v>54</v>
      </c>
      <c r="J52" s="81">
        <f t="shared" si="5"/>
        <v>54</v>
      </c>
      <c r="K52" s="79">
        <f t="shared" si="5"/>
        <v>20</v>
      </c>
      <c r="L52" s="79">
        <f t="shared" si="5"/>
        <v>31</v>
      </c>
      <c r="M52" s="79">
        <f t="shared" si="5"/>
        <v>33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106</v>
      </c>
      <c r="F53" s="93">
        <f t="shared" ref="F53:M53" si="6">SUM(F54:F55)</f>
        <v>14</v>
      </c>
      <c r="G53" s="93">
        <f t="shared" si="6"/>
        <v>21</v>
      </c>
      <c r="H53" s="94">
        <f t="shared" si="6"/>
        <v>28</v>
      </c>
      <c r="I53" s="93">
        <f t="shared" si="6"/>
        <v>54</v>
      </c>
      <c r="J53" s="95">
        <f t="shared" si="6"/>
        <v>54</v>
      </c>
      <c r="K53" s="93">
        <f t="shared" si="6"/>
        <v>20</v>
      </c>
      <c r="L53" s="93">
        <f t="shared" si="6"/>
        <v>31</v>
      </c>
      <c r="M53" s="93">
        <f t="shared" si="6"/>
        <v>33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106</v>
      </c>
      <c r="F55" s="93">
        <v>14</v>
      </c>
      <c r="G55" s="93">
        <v>21</v>
      </c>
      <c r="H55" s="94">
        <v>28</v>
      </c>
      <c r="I55" s="93">
        <v>54</v>
      </c>
      <c r="J55" s="95">
        <v>54</v>
      </c>
      <c r="K55" s="93">
        <v>20</v>
      </c>
      <c r="L55" s="93">
        <v>31</v>
      </c>
      <c r="M55" s="93">
        <v>33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242</v>
      </c>
      <c r="F72" s="86">
        <v>24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-2</v>
      </c>
      <c r="F73" s="86">
        <f t="shared" ref="F73:M73" si="12">SUM(F74:F75)</f>
        <v>461</v>
      </c>
      <c r="G73" s="86">
        <f t="shared" si="12"/>
        <v>774</v>
      </c>
      <c r="H73" s="87">
        <f t="shared" si="12"/>
        <v>0</v>
      </c>
      <c r="I73" s="86">
        <f t="shared" si="12"/>
        <v>11</v>
      </c>
      <c r="J73" s="88">
        <f t="shared" si="12"/>
        <v>11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-2</v>
      </c>
      <c r="F74" s="79">
        <v>461</v>
      </c>
      <c r="G74" s="79">
        <v>153</v>
      </c>
      <c r="H74" s="80">
        <v>0</v>
      </c>
      <c r="I74" s="79">
        <v>11</v>
      </c>
      <c r="J74" s="81">
        <v>11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621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12349</v>
      </c>
      <c r="F77" s="72">
        <f t="shared" ref="F77:M77" si="13">F78+F81+F84+F85+F86+F87+F88</f>
        <v>3118</v>
      </c>
      <c r="G77" s="72">
        <f t="shared" si="13"/>
        <v>2152</v>
      </c>
      <c r="H77" s="73">
        <f t="shared" si="13"/>
        <v>2812</v>
      </c>
      <c r="I77" s="72">
        <f t="shared" si="13"/>
        <v>9109</v>
      </c>
      <c r="J77" s="74">
        <f t="shared" si="13"/>
        <v>4271</v>
      </c>
      <c r="K77" s="72">
        <f t="shared" si="13"/>
        <v>3043</v>
      </c>
      <c r="L77" s="72">
        <f t="shared" si="13"/>
        <v>1471</v>
      </c>
      <c r="M77" s="72">
        <f t="shared" si="13"/>
        <v>1549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741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741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4885</v>
      </c>
      <c r="F81" s="86">
        <f t="shared" ref="F81:M81" si="15">SUM(F82:F83)</f>
        <v>2735</v>
      </c>
      <c r="G81" s="86">
        <f t="shared" si="15"/>
        <v>2143</v>
      </c>
      <c r="H81" s="87">
        <f t="shared" si="15"/>
        <v>2760</v>
      </c>
      <c r="I81" s="86">
        <f t="shared" si="15"/>
        <v>8712</v>
      </c>
      <c r="J81" s="88">
        <f t="shared" si="15"/>
        <v>3874</v>
      </c>
      <c r="K81" s="86">
        <f t="shared" si="15"/>
        <v>3043</v>
      </c>
      <c r="L81" s="86">
        <f t="shared" si="15"/>
        <v>1471</v>
      </c>
      <c r="M81" s="86">
        <f t="shared" si="15"/>
        <v>1549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1149</v>
      </c>
      <c r="H82" s="80">
        <v>0</v>
      </c>
      <c r="I82" s="79">
        <v>1452</v>
      </c>
      <c r="J82" s="81">
        <v>1810</v>
      </c>
      <c r="K82" s="79">
        <v>650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4885</v>
      </c>
      <c r="F83" s="93">
        <v>2735</v>
      </c>
      <c r="G83" s="93">
        <v>994</v>
      </c>
      <c r="H83" s="94">
        <v>2760</v>
      </c>
      <c r="I83" s="93">
        <v>7260</v>
      </c>
      <c r="J83" s="95">
        <v>2064</v>
      </c>
      <c r="K83" s="93">
        <v>2393</v>
      </c>
      <c r="L83" s="93">
        <v>1471</v>
      </c>
      <c r="M83" s="93">
        <v>1549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6723</v>
      </c>
      <c r="F88" s="86">
        <v>383</v>
      </c>
      <c r="G88" s="86">
        <v>9</v>
      </c>
      <c r="H88" s="87">
        <v>52</v>
      </c>
      <c r="I88" s="86">
        <v>397</v>
      </c>
      <c r="J88" s="88">
        <v>397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763</v>
      </c>
      <c r="F90" s="72">
        <v>2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181666</v>
      </c>
      <c r="F92" s="46">
        <f t="shared" ref="F92:M92" si="16">F4+F51+F77+F90</f>
        <v>209594</v>
      </c>
      <c r="G92" s="46">
        <f t="shared" si="16"/>
        <v>212465</v>
      </c>
      <c r="H92" s="47">
        <f t="shared" si="16"/>
        <v>193905</v>
      </c>
      <c r="I92" s="46">
        <f t="shared" si="16"/>
        <v>222947</v>
      </c>
      <c r="J92" s="48">
        <f t="shared" si="16"/>
        <v>240375</v>
      </c>
      <c r="K92" s="46">
        <f t="shared" si="16"/>
        <v>194876</v>
      </c>
      <c r="L92" s="46">
        <f t="shared" si="16"/>
        <v>209797</v>
      </c>
      <c r="M92" s="46">
        <f t="shared" si="16"/>
        <v>220756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122</v>
      </c>
      <c r="I3" s="174"/>
      <c r="J3" s="175"/>
      <c r="K3" s="17" t="s">
        <v>123</v>
      </c>
      <c r="L3" s="17" t="s">
        <v>125</v>
      </c>
      <c r="M3" s="17" t="s">
        <v>124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140021</v>
      </c>
      <c r="F4" s="72">
        <f t="shared" ref="F4:M4" si="0">F5+F8+F47</f>
        <v>136258</v>
      </c>
      <c r="G4" s="72">
        <f t="shared" si="0"/>
        <v>142674</v>
      </c>
      <c r="H4" s="73">
        <f t="shared" si="0"/>
        <v>208583</v>
      </c>
      <c r="I4" s="72">
        <f t="shared" si="0"/>
        <v>126123</v>
      </c>
      <c r="J4" s="74">
        <f t="shared" si="0"/>
        <v>154894</v>
      </c>
      <c r="K4" s="72">
        <f t="shared" si="0"/>
        <v>147021</v>
      </c>
      <c r="L4" s="72">
        <f t="shared" si="0"/>
        <v>167300</v>
      </c>
      <c r="M4" s="72">
        <f t="shared" si="0"/>
        <v>188907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35697</v>
      </c>
      <c r="F5" s="100">
        <f t="shared" ref="F5:M5" si="1">SUM(F6:F7)</f>
        <v>37454</v>
      </c>
      <c r="G5" s="100">
        <f t="shared" si="1"/>
        <v>39437</v>
      </c>
      <c r="H5" s="101">
        <f t="shared" si="1"/>
        <v>53829</v>
      </c>
      <c r="I5" s="100">
        <f t="shared" si="1"/>
        <v>47379</v>
      </c>
      <c r="J5" s="102">
        <f t="shared" si="1"/>
        <v>45982</v>
      </c>
      <c r="K5" s="100">
        <f t="shared" si="1"/>
        <v>56646</v>
      </c>
      <c r="L5" s="100">
        <f t="shared" si="1"/>
        <v>60938</v>
      </c>
      <c r="M5" s="100">
        <f t="shared" si="1"/>
        <v>64777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30521</v>
      </c>
      <c r="F6" s="79">
        <v>33298</v>
      </c>
      <c r="G6" s="79">
        <v>35126</v>
      </c>
      <c r="H6" s="80">
        <v>46494</v>
      </c>
      <c r="I6" s="79">
        <v>41311</v>
      </c>
      <c r="J6" s="81">
        <v>41053</v>
      </c>
      <c r="K6" s="79">
        <v>49473</v>
      </c>
      <c r="L6" s="79">
        <v>52635</v>
      </c>
      <c r="M6" s="79">
        <v>55951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5176</v>
      </c>
      <c r="F7" s="93">
        <v>4156</v>
      </c>
      <c r="G7" s="93">
        <v>4311</v>
      </c>
      <c r="H7" s="94">
        <v>7335</v>
      </c>
      <c r="I7" s="93">
        <v>6068</v>
      </c>
      <c r="J7" s="95">
        <v>4929</v>
      </c>
      <c r="K7" s="93">
        <v>7173</v>
      </c>
      <c r="L7" s="93">
        <v>8303</v>
      </c>
      <c r="M7" s="93">
        <v>8826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104324</v>
      </c>
      <c r="F8" s="100">
        <f t="shared" ref="F8:M8" si="2">SUM(F9:F46)</f>
        <v>98804</v>
      </c>
      <c r="G8" s="100">
        <f t="shared" si="2"/>
        <v>103237</v>
      </c>
      <c r="H8" s="101">
        <f t="shared" si="2"/>
        <v>154754</v>
      </c>
      <c r="I8" s="100">
        <f t="shared" si="2"/>
        <v>78744</v>
      </c>
      <c r="J8" s="102">
        <f t="shared" si="2"/>
        <v>108912</v>
      </c>
      <c r="K8" s="100">
        <f t="shared" si="2"/>
        <v>90375</v>
      </c>
      <c r="L8" s="100">
        <f t="shared" si="2"/>
        <v>106362</v>
      </c>
      <c r="M8" s="100">
        <f t="shared" si="2"/>
        <v>124130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85</v>
      </c>
      <c r="F9" s="79">
        <v>105</v>
      </c>
      <c r="G9" s="79">
        <v>86</v>
      </c>
      <c r="H9" s="80">
        <v>750</v>
      </c>
      <c r="I9" s="79">
        <v>130</v>
      </c>
      <c r="J9" s="81">
        <v>80</v>
      </c>
      <c r="K9" s="79">
        <v>50</v>
      </c>
      <c r="L9" s="79">
        <v>52</v>
      </c>
      <c r="M9" s="79">
        <v>55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265</v>
      </c>
      <c r="F10" s="86">
        <v>856</v>
      </c>
      <c r="G10" s="86">
        <v>473</v>
      </c>
      <c r="H10" s="87">
        <v>1030</v>
      </c>
      <c r="I10" s="86">
        <v>1241</v>
      </c>
      <c r="J10" s="88">
        <v>1412</v>
      </c>
      <c r="K10" s="86">
        <v>960</v>
      </c>
      <c r="L10" s="86">
        <v>1001</v>
      </c>
      <c r="M10" s="86">
        <v>1054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79</v>
      </c>
      <c r="F11" s="86">
        <v>179</v>
      </c>
      <c r="G11" s="86">
        <v>86</v>
      </c>
      <c r="H11" s="87">
        <v>81</v>
      </c>
      <c r="I11" s="86">
        <v>105</v>
      </c>
      <c r="J11" s="88">
        <v>110</v>
      </c>
      <c r="K11" s="86">
        <v>184</v>
      </c>
      <c r="L11" s="86">
        <v>192</v>
      </c>
      <c r="M11" s="86">
        <v>202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48</v>
      </c>
      <c r="F12" s="86">
        <v>36</v>
      </c>
      <c r="G12" s="86">
        <v>26</v>
      </c>
      <c r="H12" s="87">
        <v>100</v>
      </c>
      <c r="I12" s="86">
        <v>100</v>
      </c>
      <c r="J12" s="88">
        <v>100</v>
      </c>
      <c r="K12" s="86">
        <v>40</v>
      </c>
      <c r="L12" s="86">
        <v>42</v>
      </c>
      <c r="M12" s="86">
        <v>44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-10</v>
      </c>
      <c r="F13" s="86">
        <v>-6</v>
      </c>
      <c r="G13" s="86">
        <v>0</v>
      </c>
      <c r="H13" s="87">
        <v>0</v>
      </c>
      <c r="I13" s="86">
        <v>0</v>
      </c>
      <c r="J13" s="88">
        <v>0</v>
      </c>
      <c r="K13" s="86">
        <v>20</v>
      </c>
      <c r="L13" s="86">
        <v>21</v>
      </c>
      <c r="M13" s="86">
        <v>22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234</v>
      </c>
      <c r="F14" s="86">
        <v>235</v>
      </c>
      <c r="G14" s="86">
        <v>200</v>
      </c>
      <c r="H14" s="87">
        <v>1105</v>
      </c>
      <c r="I14" s="86">
        <v>871</v>
      </c>
      <c r="J14" s="88">
        <v>1390</v>
      </c>
      <c r="K14" s="86">
        <v>2505</v>
      </c>
      <c r="L14" s="86">
        <v>2613</v>
      </c>
      <c r="M14" s="86">
        <v>2751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1085</v>
      </c>
      <c r="F15" s="86">
        <v>1067</v>
      </c>
      <c r="G15" s="86">
        <v>803</v>
      </c>
      <c r="H15" s="87">
        <v>1300</v>
      </c>
      <c r="I15" s="86">
        <v>774</v>
      </c>
      <c r="J15" s="88">
        <v>731</v>
      </c>
      <c r="K15" s="86">
        <v>1240</v>
      </c>
      <c r="L15" s="86">
        <v>1294</v>
      </c>
      <c r="M15" s="86">
        <v>1362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22</v>
      </c>
      <c r="G16" s="86">
        <v>96</v>
      </c>
      <c r="H16" s="87">
        <v>98</v>
      </c>
      <c r="I16" s="86">
        <v>172</v>
      </c>
      <c r="J16" s="88">
        <v>186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96225</v>
      </c>
      <c r="F17" s="86">
        <v>68686</v>
      </c>
      <c r="G17" s="86">
        <v>75546</v>
      </c>
      <c r="H17" s="87">
        <v>120939</v>
      </c>
      <c r="I17" s="86">
        <v>49332</v>
      </c>
      <c r="J17" s="88">
        <v>68419</v>
      </c>
      <c r="K17" s="86">
        <v>60445</v>
      </c>
      <c r="L17" s="86">
        <v>65244</v>
      </c>
      <c r="M17" s="86">
        <v>80832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47</v>
      </c>
      <c r="G21" s="86">
        <v>1</v>
      </c>
      <c r="H21" s="87">
        <v>0</v>
      </c>
      <c r="I21" s="86">
        <v>793</v>
      </c>
      <c r="J21" s="88">
        <v>417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381</v>
      </c>
      <c r="F22" s="86">
        <v>1550</v>
      </c>
      <c r="G22" s="86">
        <v>309</v>
      </c>
      <c r="H22" s="87">
        <v>7700</v>
      </c>
      <c r="I22" s="86">
        <v>12679</v>
      </c>
      <c r="J22" s="88">
        <v>12384</v>
      </c>
      <c r="K22" s="86">
        <v>1470</v>
      </c>
      <c r="L22" s="86">
        <v>11433</v>
      </c>
      <c r="M22" s="86">
        <v>12040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3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10</v>
      </c>
      <c r="F29" s="86">
        <v>15</v>
      </c>
      <c r="G29" s="86">
        <v>7</v>
      </c>
      <c r="H29" s="87">
        <v>10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</v>
      </c>
      <c r="F32" s="86">
        <v>10</v>
      </c>
      <c r="G32" s="86">
        <v>0</v>
      </c>
      <c r="H32" s="87">
        <v>5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</v>
      </c>
      <c r="F37" s="86">
        <v>33</v>
      </c>
      <c r="G37" s="86">
        <v>259</v>
      </c>
      <c r="H37" s="87">
        <v>103</v>
      </c>
      <c r="I37" s="86">
        <v>128</v>
      </c>
      <c r="J37" s="88">
        <v>124</v>
      </c>
      <c r="K37" s="86">
        <v>100</v>
      </c>
      <c r="L37" s="86">
        <v>104</v>
      </c>
      <c r="M37" s="86">
        <v>110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73</v>
      </c>
      <c r="F38" s="86">
        <v>80</v>
      </c>
      <c r="G38" s="86">
        <v>129</v>
      </c>
      <c r="H38" s="87">
        <v>493</v>
      </c>
      <c r="I38" s="86">
        <v>444</v>
      </c>
      <c r="J38" s="88">
        <v>282</v>
      </c>
      <c r="K38" s="86">
        <v>172</v>
      </c>
      <c r="L38" s="86">
        <v>180</v>
      </c>
      <c r="M38" s="86">
        <v>190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183</v>
      </c>
      <c r="H40" s="87">
        <v>0</v>
      </c>
      <c r="I40" s="86">
        <v>64</v>
      </c>
      <c r="J40" s="88">
        <v>64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261</v>
      </c>
      <c r="G41" s="86">
        <v>70</v>
      </c>
      <c r="H41" s="87">
        <v>0</v>
      </c>
      <c r="I41" s="86">
        <v>211</v>
      </c>
      <c r="J41" s="88">
        <v>531</v>
      </c>
      <c r="K41" s="86">
        <v>100</v>
      </c>
      <c r="L41" s="86">
        <v>104</v>
      </c>
      <c r="M41" s="86">
        <v>110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4815</v>
      </c>
      <c r="F42" s="86">
        <v>7260</v>
      </c>
      <c r="G42" s="86">
        <v>6278</v>
      </c>
      <c r="H42" s="87">
        <v>10585</v>
      </c>
      <c r="I42" s="86">
        <v>7273</v>
      </c>
      <c r="J42" s="88">
        <v>6671</v>
      </c>
      <c r="K42" s="86">
        <v>10186</v>
      </c>
      <c r="L42" s="86">
        <v>10624</v>
      </c>
      <c r="M42" s="86">
        <v>11187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13427</v>
      </c>
      <c r="G43" s="86">
        <v>13509</v>
      </c>
      <c r="H43" s="87">
        <v>60</v>
      </c>
      <c r="I43" s="86">
        <v>60</v>
      </c>
      <c r="J43" s="88">
        <v>60</v>
      </c>
      <c r="K43" s="86">
        <v>100</v>
      </c>
      <c r="L43" s="86">
        <v>104</v>
      </c>
      <c r="M43" s="86">
        <v>110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496</v>
      </c>
      <c r="F44" s="86">
        <v>1234</v>
      </c>
      <c r="G44" s="86">
        <v>260</v>
      </c>
      <c r="H44" s="87">
        <v>6074</v>
      </c>
      <c r="I44" s="86">
        <v>1122</v>
      </c>
      <c r="J44" s="88">
        <v>638</v>
      </c>
      <c r="K44" s="86">
        <v>2598</v>
      </c>
      <c r="L44" s="86">
        <v>2710</v>
      </c>
      <c r="M44" s="86">
        <v>2853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532</v>
      </c>
      <c r="F45" s="86">
        <v>3651</v>
      </c>
      <c r="G45" s="86">
        <v>4613</v>
      </c>
      <c r="H45" s="87">
        <v>4271</v>
      </c>
      <c r="I45" s="86">
        <v>2754</v>
      </c>
      <c r="J45" s="88">
        <v>13286</v>
      </c>
      <c r="K45" s="86">
        <v>10205</v>
      </c>
      <c r="L45" s="86">
        <v>10644</v>
      </c>
      <c r="M45" s="86">
        <v>11208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56</v>
      </c>
      <c r="G46" s="93">
        <v>300</v>
      </c>
      <c r="H46" s="94">
        <v>50</v>
      </c>
      <c r="I46" s="93">
        <v>491</v>
      </c>
      <c r="J46" s="95">
        <v>2027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280030</v>
      </c>
      <c r="F51" s="72">
        <f t="shared" ref="F51:M51" si="4">F52+F59+F62+F63+F64+F72+F73</f>
        <v>291098</v>
      </c>
      <c r="G51" s="72">
        <f t="shared" si="4"/>
        <v>259294</v>
      </c>
      <c r="H51" s="73">
        <f t="shared" si="4"/>
        <v>287384</v>
      </c>
      <c r="I51" s="72">
        <f t="shared" si="4"/>
        <v>424180</v>
      </c>
      <c r="J51" s="74">
        <f t="shared" si="4"/>
        <v>424180</v>
      </c>
      <c r="K51" s="72">
        <f t="shared" si="4"/>
        <v>294405</v>
      </c>
      <c r="L51" s="72">
        <f t="shared" si="4"/>
        <v>295024</v>
      </c>
      <c r="M51" s="72">
        <f t="shared" si="4"/>
        <v>295820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2980</v>
      </c>
      <c r="H52" s="80">
        <f t="shared" si="5"/>
        <v>2384</v>
      </c>
      <c r="I52" s="79">
        <f t="shared" si="5"/>
        <v>2415</v>
      </c>
      <c r="J52" s="81">
        <f t="shared" si="5"/>
        <v>2415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2980</v>
      </c>
      <c r="H56" s="94">
        <f t="shared" si="7"/>
        <v>2384</v>
      </c>
      <c r="I56" s="93">
        <f t="shared" si="7"/>
        <v>2415</v>
      </c>
      <c r="J56" s="95">
        <f t="shared" si="7"/>
        <v>2415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2980</v>
      </c>
      <c r="H58" s="94">
        <v>2384</v>
      </c>
      <c r="I58" s="93">
        <v>2415</v>
      </c>
      <c r="J58" s="95">
        <v>2415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970</v>
      </c>
      <c r="G59" s="100">
        <f t="shared" si="8"/>
        <v>0</v>
      </c>
      <c r="H59" s="101">
        <f t="shared" si="8"/>
        <v>0</v>
      </c>
      <c r="I59" s="100">
        <f t="shared" si="8"/>
        <v>3000</v>
      </c>
      <c r="J59" s="102">
        <f t="shared" si="8"/>
        <v>3000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970</v>
      </c>
      <c r="G61" s="93">
        <v>0</v>
      </c>
      <c r="H61" s="94">
        <v>0</v>
      </c>
      <c r="I61" s="93">
        <v>3000</v>
      </c>
      <c r="J61" s="95">
        <v>3000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2780</v>
      </c>
      <c r="J62" s="88">
        <v>2780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280000</v>
      </c>
      <c r="F64" s="93">
        <f t="shared" ref="F64:M64" si="9">F65+F68</f>
        <v>280000</v>
      </c>
      <c r="G64" s="93">
        <f t="shared" si="9"/>
        <v>249500</v>
      </c>
      <c r="H64" s="94">
        <f t="shared" si="9"/>
        <v>280000</v>
      </c>
      <c r="I64" s="93">
        <f t="shared" si="9"/>
        <v>307386</v>
      </c>
      <c r="J64" s="95">
        <f t="shared" si="9"/>
        <v>307386</v>
      </c>
      <c r="K64" s="93">
        <f t="shared" si="9"/>
        <v>185000</v>
      </c>
      <c r="L64" s="93">
        <f t="shared" si="9"/>
        <v>185000</v>
      </c>
      <c r="M64" s="93">
        <f t="shared" si="9"/>
        <v>185000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280000</v>
      </c>
      <c r="F65" s="100">
        <f t="shared" ref="F65:M65" si="10">SUM(F66:F67)</f>
        <v>280000</v>
      </c>
      <c r="G65" s="100">
        <f t="shared" si="10"/>
        <v>249500</v>
      </c>
      <c r="H65" s="101">
        <f t="shared" si="10"/>
        <v>280000</v>
      </c>
      <c r="I65" s="100">
        <f t="shared" si="10"/>
        <v>300000</v>
      </c>
      <c r="J65" s="102">
        <f t="shared" si="10"/>
        <v>300000</v>
      </c>
      <c r="K65" s="100">
        <f t="shared" si="10"/>
        <v>185000</v>
      </c>
      <c r="L65" s="100">
        <f t="shared" si="10"/>
        <v>185000</v>
      </c>
      <c r="M65" s="100">
        <f t="shared" si="10"/>
        <v>185000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280000</v>
      </c>
      <c r="F67" s="93">
        <v>280000</v>
      </c>
      <c r="G67" s="93">
        <v>249500</v>
      </c>
      <c r="H67" s="94">
        <v>280000</v>
      </c>
      <c r="I67" s="93">
        <v>300000</v>
      </c>
      <c r="J67" s="95">
        <v>300000</v>
      </c>
      <c r="K67" s="93">
        <v>185000</v>
      </c>
      <c r="L67" s="93">
        <v>185000</v>
      </c>
      <c r="M67" s="95">
        <v>185000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7386</v>
      </c>
      <c r="J68" s="88">
        <f t="shared" si="11"/>
        <v>7386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7386</v>
      </c>
      <c r="J70" s="95">
        <v>7386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504</v>
      </c>
      <c r="H72" s="87">
        <v>5000</v>
      </c>
      <c r="I72" s="86">
        <v>95000</v>
      </c>
      <c r="J72" s="88">
        <v>95000</v>
      </c>
      <c r="K72" s="86">
        <v>95000</v>
      </c>
      <c r="L72" s="86">
        <v>95000</v>
      </c>
      <c r="M72" s="86">
        <v>95000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30</v>
      </c>
      <c r="F73" s="86">
        <f t="shared" ref="F73:M73" si="12">SUM(F74:F75)</f>
        <v>10128</v>
      </c>
      <c r="G73" s="86">
        <f t="shared" si="12"/>
        <v>6310</v>
      </c>
      <c r="H73" s="87">
        <f t="shared" si="12"/>
        <v>0</v>
      </c>
      <c r="I73" s="86">
        <f t="shared" si="12"/>
        <v>13599</v>
      </c>
      <c r="J73" s="88">
        <f t="shared" si="12"/>
        <v>13599</v>
      </c>
      <c r="K73" s="86">
        <f t="shared" si="12"/>
        <v>14405</v>
      </c>
      <c r="L73" s="86">
        <f t="shared" si="12"/>
        <v>15024</v>
      </c>
      <c r="M73" s="86">
        <f t="shared" si="12"/>
        <v>15820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14</v>
      </c>
      <c r="G74" s="79">
        <v>41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30</v>
      </c>
      <c r="F75" s="93">
        <v>10114</v>
      </c>
      <c r="G75" s="93">
        <v>6269</v>
      </c>
      <c r="H75" s="94">
        <v>0</v>
      </c>
      <c r="I75" s="93">
        <v>13599</v>
      </c>
      <c r="J75" s="95">
        <v>13599</v>
      </c>
      <c r="K75" s="93">
        <v>14405</v>
      </c>
      <c r="L75" s="93">
        <v>15024</v>
      </c>
      <c r="M75" s="93">
        <v>15820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310</v>
      </c>
      <c r="F77" s="72">
        <f t="shared" ref="F77:M77" si="13">F78+F81+F84+F85+F86+F87+F88</f>
        <v>197</v>
      </c>
      <c r="G77" s="72">
        <f t="shared" si="13"/>
        <v>405</v>
      </c>
      <c r="H77" s="73">
        <f t="shared" si="13"/>
        <v>220</v>
      </c>
      <c r="I77" s="72">
        <f t="shared" si="13"/>
        <v>220</v>
      </c>
      <c r="J77" s="74">
        <f t="shared" si="13"/>
        <v>217</v>
      </c>
      <c r="K77" s="72">
        <f t="shared" si="13"/>
        <v>150</v>
      </c>
      <c r="L77" s="72">
        <f t="shared" si="13"/>
        <v>230</v>
      </c>
      <c r="M77" s="72">
        <f t="shared" si="13"/>
        <v>242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310</v>
      </c>
      <c r="F81" s="86">
        <f t="shared" ref="F81:M81" si="15">SUM(F82:F83)</f>
        <v>197</v>
      </c>
      <c r="G81" s="86">
        <f t="shared" si="15"/>
        <v>405</v>
      </c>
      <c r="H81" s="87">
        <f t="shared" si="15"/>
        <v>220</v>
      </c>
      <c r="I81" s="86">
        <f t="shared" si="15"/>
        <v>220</v>
      </c>
      <c r="J81" s="88">
        <f t="shared" si="15"/>
        <v>217</v>
      </c>
      <c r="K81" s="86">
        <f t="shared" si="15"/>
        <v>150</v>
      </c>
      <c r="L81" s="86">
        <f t="shared" si="15"/>
        <v>230</v>
      </c>
      <c r="M81" s="86">
        <f t="shared" si="15"/>
        <v>242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310</v>
      </c>
      <c r="F83" s="93">
        <v>197</v>
      </c>
      <c r="G83" s="93">
        <v>405</v>
      </c>
      <c r="H83" s="94">
        <v>220</v>
      </c>
      <c r="I83" s="93">
        <v>220</v>
      </c>
      <c r="J83" s="95">
        <v>217</v>
      </c>
      <c r="K83" s="93">
        <v>150</v>
      </c>
      <c r="L83" s="93">
        <v>230</v>
      </c>
      <c r="M83" s="93">
        <v>242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4985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420361</v>
      </c>
      <c r="F92" s="46">
        <f t="shared" ref="F92:M92" si="16">F4+F51+F77+F90</f>
        <v>427553</v>
      </c>
      <c r="G92" s="46">
        <f t="shared" si="16"/>
        <v>407358</v>
      </c>
      <c r="H92" s="47">
        <f t="shared" si="16"/>
        <v>496187</v>
      </c>
      <c r="I92" s="46">
        <f t="shared" si="16"/>
        <v>550523</v>
      </c>
      <c r="J92" s="48">
        <f t="shared" si="16"/>
        <v>579291</v>
      </c>
      <c r="K92" s="46">
        <f t="shared" si="16"/>
        <v>441576</v>
      </c>
      <c r="L92" s="46">
        <f t="shared" si="16"/>
        <v>462554</v>
      </c>
      <c r="M92" s="46">
        <f t="shared" si="16"/>
        <v>484969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167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122</v>
      </c>
      <c r="G3" s="174"/>
      <c r="H3" s="175"/>
      <c r="I3" s="17" t="s">
        <v>123</v>
      </c>
      <c r="J3" s="17" t="s">
        <v>125</v>
      </c>
      <c r="K3" s="17" t="s">
        <v>124</v>
      </c>
      <c r="Z3" s="54" t="s">
        <v>32</v>
      </c>
    </row>
    <row r="4" spans="1:27" s="14" customFormat="1" ht="12.75" customHeight="1" x14ac:dyDescent="0.25">
      <c r="A4" s="25"/>
      <c r="B4" s="55" t="s">
        <v>131</v>
      </c>
      <c r="C4" s="33">
        <v>181666</v>
      </c>
      <c r="D4" s="33">
        <v>209594</v>
      </c>
      <c r="E4" s="33">
        <v>212465</v>
      </c>
      <c r="F4" s="27">
        <v>193905</v>
      </c>
      <c r="G4" s="28">
        <v>222947</v>
      </c>
      <c r="H4" s="29">
        <v>240375</v>
      </c>
      <c r="I4" s="33">
        <v>194876</v>
      </c>
      <c r="J4" s="33">
        <v>209797</v>
      </c>
      <c r="K4" s="33">
        <v>220756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420361</v>
      </c>
      <c r="D5" s="33">
        <v>427553</v>
      </c>
      <c r="E5" s="33">
        <v>407358</v>
      </c>
      <c r="F5" s="32">
        <v>496187</v>
      </c>
      <c r="G5" s="33">
        <v>550523</v>
      </c>
      <c r="H5" s="34">
        <v>579291</v>
      </c>
      <c r="I5" s="33">
        <v>441576</v>
      </c>
      <c r="J5" s="33">
        <v>462554</v>
      </c>
      <c r="K5" s="33">
        <v>484969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139</v>
      </c>
      <c r="C6" s="33">
        <v>866727</v>
      </c>
      <c r="D6" s="33">
        <v>676921</v>
      </c>
      <c r="E6" s="33">
        <v>674467</v>
      </c>
      <c r="F6" s="32">
        <v>861428</v>
      </c>
      <c r="G6" s="33">
        <v>799532</v>
      </c>
      <c r="H6" s="34">
        <v>795185</v>
      </c>
      <c r="I6" s="33">
        <v>882294</v>
      </c>
      <c r="J6" s="33">
        <v>971196</v>
      </c>
      <c r="K6" s="33">
        <v>978846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140</v>
      </c>
      <c r="C7" s="33">
        <v>24876</v>
      </c>
      <c r="D7" s="33">
        <v>37313</v>
      </c>
      <c r="E7" s="33">
        <v>86092</v>
      </c>
      <c r="F7" s="32">
        <v>72566</v>
      </c>
      <c r="G7" s="33">
        <v>69888</v>
      </c>
      <c r="H7" s="34">
        <v>69337</v>
      </c>
      <c r="I7" s="33">
        <v>110360</v>
      </c>
      <c r="J7" s="33">
        <v>87299</v>
      </c>
      <c r="K7" s="33">
        <v>96378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141</v>
      </c>
      <c r="C8" s="33">
        <v>11777</v>
      </c>
      <c r="D8" s="33">
        <v>18302</v>
      </c>
      <c r="E8" s="33">
        <v>18546</v>
      </c>
      <c r="F8" s="32">
        <v>29776</v>
      </c>
      <c r="G8" s="33">
        <v>22505</v>
      </c>
      <c r="H8" s="34">
        <v>22438</v>
      </c>
      <c r="I8" s="33">
        <v>31161</v>
      </c>
      <c r="J8" s="33">
        <v>32575</v>
      </c>
      <c r="K8" s="33">
        <v>34088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142</v>
      </c>
      <c r="C9" s="33">
        <v>118904</v>
      </c>
      <c r="D9" s="33">
        <v>164485</v>
      </c>
      <c r="E9" s="33">
        <v>286920</v>
      </c>
      <c r="F9" s="32">
        <v>183153</v>
      </c>
      <c r="G9" s="33">
        <v>314456</v>
      </c>
      <c r="H9" s="34">
        <v>401015</v>
      </c>
      <c r="I9" s="33">
        <v>286673</v>
      </c>
      <c r="J9" s="33">
        <v>273770</v>
      </c>
      <c r="K9" s="33">
        <v>287590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143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144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132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135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136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137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1624311</v>
      </c>
      <c r="D19" s="46">
        <f t="shared" ref="D19:K19" si="1">SUM(D4:D18)</f>
        <v>1534168</v>
      </c>
      <c r="E19" s="46">
        <f t="shared" si="1"/>
        <v>1685848</v>
      </c>
      <c r="F19" s="47">
        <f t="shared" si="1"/>
        <v>1837015</v>
      </c>
      <c r="G19" s="46">
        <f t="shared" si="1"/>
        <v>1979851</v>
      </c>
      <c r="H19" s="48">
        <f t="shared" si="1"/>
        <v>2107641</v>
      </c>
      <c r="I19" s="46">
        <f t="shared" si="1"/>
        <v>1946940</v>
      </c>
      <c r="J19" s="46">
        <f t="shared" si="1"/>
        <v>2037191</v>
      </c>
      <c r="K19" s="46">
        <f t="shared" si="1"/>
        <v>2102627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122</v>
      </c>
      <c r="I3" s="174"/>
      <c r="J3" s="175"/>
      <c r="K3" s="17" t="s">
        <v>123</v>
      </c>
      <c r="L3" s="17" t="s">
        <v>125</v>
      </c>
      <c r="M3" s="17" t="s">
        <v>124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51427</v>
      </c>
      <c r="F4" s="72">
        <f t="shared" ref="F4:M4" si="0">F5+F8+F47</f>
        <v>40318</v>
      </c>
      <c r="G4" s="72">
        <f t="shared" si="0"/>
        <v>46373</v>
      </c>
      <c r="H4" s="73">
        <f t="shared" si="0"/>
        <v>77793</v>
      </c>
      <c r="I4" s="72">
        <f t="shared" si="0"/>
        <v>69797</v>
      </c>
      <c r="J4" s="74">
        <f t="shared" si="0"/>
        <v>56855</v>
      </c>
      <c r="K4" s="72">
        <f t="shared" si="0"/>
        <v>45020</v>
      </c>
      <c r="L4" s="72">
        <f t="shared" si="0"/>
        <v>60013</v>
      </c>
      <c r="M4" s="72">
        <f t="shared" si="0"/>
        <v>52510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6660</v>
      </c>
      <c r="F5" s="100">
        <f t="shared" ref="F5:M5" si="1">SUM(F6:F7)</f>
        <v>8239</v>
      </c>
      <c r="G5" s="100">
        <f t="shared" si="1"/>
        <v>7532</v>
      </c>
      <c r="H5" s="101">
        <f t="shared" si="1"/>
        <v>8524</v>
      </c>
      <c r="I5" s="100">
        <f t="shared" si="1"/>
        <v>8500</v>
      </c>
      <c r="J5" s="102">
        <f t="shared" si="1"/>
        <v>7437</v>
      </c>
      <c r="K5" s="100">
        <f t="shared" si="1"/>
        <v>6364</v>
      </c>
      <c r="L5" s="100">
        <f t="shared" si="1"/>
        <v>9650</v>
      </c>
      <c r="M5" s="100">
        <f t="shared" si="1"/>
        <v>10259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5640</v>
      </c>
      <c r="F6" s="79">
        <v>7413</v>
      </c>
      <c r="G6" s="79">
        <v>6745</v>
      </c>
      <c r="H6" s="80">
        <v>7380</v>
      </c>
      <c r="I6" s="79">
        <v>7380</v>
      </c>
      <c r="J6" s="81">
        <v>6607</v>
      </c>
      <c r="K6" s="79">
        <v>5511</v>
      </c>
      <c r="L6" s="79">
        <v>8355</v>
      </c>
      <c r="M6" s="79">
        <v>8882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1020</v>
      </c>
      <c r="F7" s="93">
        <v>826</v>
      </c>
      <c r="G7" s="93">
        <v>787</v>
      </c>
      <c r="H7" s="94">
        <v>1144</v>
      </c>
      <c r="I7" s="93">
        <v>1120</v>
      </c>
      <c r="J7" s="95">
        <v>830</v>
      </c>
      <c r="K7" s="93">
        <v>853</v>
      </c>
      <c r="L7" s="93">
        <v>1295</v>
      </c>
      <c r="M7" s="93">
        <v>1377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44767</v>
      </c>
      <c r="F8" s="100">
        <f t="shared" ref="F8:M8" si="2">SUM(F9:F46)</f>
        <v>32079</v>
      </c>
      <c r="G8" s="100">
        <f t="shared" si="2"/>
        <v>38841</v>
      </c>
      <c r="H8" s="101">
        <f t="shared" si="2"/>
        <v>69269</v>
      </c>
      <c r="I8" s="100">
        <f t="shared" si="2"/>
        <v>61297</v>
      </c>
      <c r="J8" s="102">
        <f t="shared" si="2"/>
        <v>49418</v>
      </c>
      <c r="K8" s="100">
        <f t="shared" si="2"/>
        <v>38656</v>
      </c>
      <c r="L8" s="100">
        <f t="shared" si="2"/>
        <v>50363</v>
      </c>
      <c r="M8" s="100">
        <f t="shared" si="2"/>
        <v>42251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29</v>
      </c>
      <c r="F9" s="79">
        <v>13</v>
      </c>
      <c r="G9" s="79">
        <v>23</v>
      </c>
      <c r="H9" s="80">
        <v>50</v>
      </c>
      <c r="I9" s="79">
        <v>50</v>
      </c>
      <c r="J9" s="81">
        <v>295</v>
      </c>
      <c r="K9" s="79">
        <v>40</v>
      </c>
      <c r="L9" s="79">
        <v>42</v>
      </c>
      <c r="M9" s="79">
        <v>44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1143</v>
      </c>
      <c r="F10" s="86">
        <v>374</v>
      </c>
      <c r="G10" s="86">
        <v>1358</v>
      </c>
      <c r="H10" s="87">
        <v>380</v>
      </c>
      <c r="I10" s="86">
        <v>1236</v>
      </c>
      <c r="J10" s="88">
        <v>1306</v>
      </c>
      <c r="K10" s="86">
        <v>609</v>
      </c>
      <c r="L10" s="86">
        <v>682</v>
      </c>
      <c r="M10" s="86">
        <v>719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</v>
      </c>
      <c r="F11" s="86">
        <v>4</v>
      </c>
      <c r="G11" s="86">
        <v>11</v>
      </c>
      <c r="H11" s="87">
        <v>1397</v>
      </c>
      <c r="I11" s="86">
        <v>936</v>
      </c>
      <c r="J11" s="88">
        <v>922</v>
      </c>
      <c r="K11" s="86">
        <v>38</v>
      </c>
      <c r="L11" s="86">
        <v>40</v>
      </c>
      <c r="M11" s="86">
        <v>42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-2</v>
      </c>
      <c r="F13" s="86">
        <v>-2</v>
      </c>
      <c r="G13" s="86">
        <v>0</v>
      </c>
      <c r="H13" s="87">
        <v>400</v>
      </c>
      <c r="I13" s="86">
        <v>200</v>
      </c>
      <c r="J13" s="88">
        <v>100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20</v>
      </c>
      <c r="F14" s="86">
        <v>51</v>
      </c>
      <c r="G14" s="86">
        <v>55</v>
      </c>
      <c r="H14" s="87">
        <v>120</v>
      </c>
      <c r="I14" s="86">
        <v>83</v>
      </c>
      <c r="J14" s="88">
        <v>55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242</v>
      </c>
      <c r="F15" s="86">
        <v>308</v>
      </c>
      <c r="G15" s="86">
        <v>192</v>
      </c>
      <c r="H15" s="87">
        <v>200</v>
      </c>
      <c r="I15" s="86">
        <v>214</v>
      </c>
      <c r="J15" s="88">
        <v>178</v>
      </c>
      <c r="K15" s="86">
        <v>240</v>
      </c>
      <c r="L15" s="86">
        <v>251</v>
      </c>
      <c r="M15" s="86">
        <v>264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171</v>
      </c>
      <c r="F16" s="86">
        <v>3</v>
      </c>
      <c r="G16" s="86">
        <v>87</v>
      </c>
      <c r="H16" s="87">
        <v>0</v>
      </c>
      <c r="I16" s="86">
        <v>579</v>
      </c>
      <c r="J16" s="88">
        <v>579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41786</v>
      </c>
      <c r="F17" s="86">
        <v>26672</v>
      </c>
      <c r="G17" s="86">
        <v>31587</v>
      </c>
      <c r="H17" s="87">
        <v>62593</v>
      </c>
      <c r="I17" s="86">
        <v>50655</v>
      </c>
      <c r="J17" s="88">
        <v>27950</v>
      </c>
      <c r="K17" s="86">
        <v>34901</v>
      </c>
      <c r="L17" s="86">
        <v>46479</v>
      </c>
      <c r="M17" s="86">
        <v>38163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150</v>
      </c>
      <c r="I21" s="86">
        <v>134</v>
      </c>
      <c r="J21" s="88">
        <v>161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29</v>
      </c>
      <c r="F22" s="86">
        <v>1383</v>
      </c>
      <c r="G22" s="86">
        <v>656</v>
      </c>
      <c r="H22" s="87">
        <v>0</v>
      </c>
      <c r="I22" s="86">
        <v>912</v>
      </c>
      <c r="J22" s="88">
        <v>11578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</v>
      </c>
      <c r="F29" s="86">
        <v>0</v>
      </c>
      <c r="G29" s="86">
        <v>3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</v>
      </c>
      <c r="F37" s="86">
        <v>19</v>
      </c>
      <c r="G37" s="86">
        <v>42</v>
      </c>
      <c r="H37" s="87">
        <v>0</v>
      </c>
      <c r="I37" s="86">
        <v>303</v>
      </c>
      <c r="J37" s="88">
        <v>303</v>
      </c>
      <c r="K37" s="86">
        <v>12</v>
      </c>
      <c r="L37" s="86">
        <v>12</v>
      </c>
      <c r="M37" s="86">
        <v>12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</v>
      </c>
      <c r="F38" s="86">
        <v>3</v>
      </c>
      <c r="G38" s="86">
        <v>13</v>
      </c>
      <c r="H38" s="87">
        <v>80</v>
      </c>
      <c r="I38" s="86">
        <v>44</v>
      </c>
      <c r="J38" s="88">
        <v>23</v>
      </c>
      <c r="K38" s="86">
        <v>12</v>
      </c>
      <c r="L38" s="86">
        <v>12</v>
      </c>
      <c r="M38" s="86">
        <v>12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267</v>
      </c>
      <c r="F39" s="86">
        <v>489</v>
      </c>
      <c r="G39" s="86">
        <v>356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26</v>
      </c>
      <c r="F40" s="86">
        <v>185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886</v>
      </c>
      <c r="F42" s="86">
        <v>1706</v>
      </c>
      <c r="G42" s="86">
        <v>1615</v>
      </c>
      <c r="H42" s="87">
        <v>1370</v>
      </c>
      <c r="I42" s="86">
        <v>2308</v>
      </c>
      <c r="J42" s="88">
        <v>2562</v>
      </c>
      <c r="K42" s="86">
        <v>1421</v>
      </c>
      <c r="L42" s="86">
        <v>1439</v>
      </c>
      <c r="M42" s="86">
        <v>1515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78</v>
      </c>
      <c r="H43" s="87">
        <v>1370</v>
      </c>
      <c r="I43" s="86">
        <v>690</v>
      </c>
      <c r="J43" s="88">
        <v>605</v>
      </c>
      <c r="K43" s="86">
        <v>1339</v>
      </c>
      <c r="L43" s="86">
        <v>1360</v>
      </c>
      <c r="M43" s="86">
        <v>1432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29</v>
      </c>
      <c r="F44" s="86">
        <v>564</v>
      </c>
      <c r="G44" s="86">
        <v>55</v>
      </c>
      <c r="H44" s="87">
        <v>259</v>
      </c>
      <c r="I44" s="86">
        <v>199</v>
      </c>
      <c r="J44" s="88">
        <v>150</v>
      </c>
      <c r="K44" s="86">
        <v>44</v>
      </c>
      <c r="L44" s="86">
        <v>46</v>
      </c>
      <c r="M44" s="86">
        <v>48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127</v>
      </c>
      <c r="F45" s="86">
        <v>227</v>
      </c>
      <c r="G45" s="86">
        <v>2653</v>
      </c>
      <c r="H45" s="87">
        <v>800</v>
      </c>
      <c r="I45" s="86">
        <v>2704</v>
      </c>
      <c r="J45" s="88">
        <v>2651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80</v>
      </c>
      <c r="G46" s="93">
        <v>57</v>
      </c>
      <c r="H46" s="94">
        <v>100</v>
      </c>
      <c r="I46" s="93">
        <v>50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815244</v>
      </c>
      <c r="F51" s="72">
        <f t="shared" ref="F51:M51" si="4">F52+F59+F62+F63+F64+F72+F73</f>
        <v>636518</v>
      </c>
      <c r="G51" s="72">
        <f t="shared" si="4"/>
        <v>628047</v>
      </c>
      <c r="H51" s="73">
        <f t="shared" si="4"/>
        <v>783585</v>
      </c>
      <c r="I51" s="72">
        <f t="shared" si="4"/>
        <v>729715</v>
      </c>
      <c r="J51" s="74">
        <f t="shared" si="4"/>
        <v>737930</v>
      </c>
      <c r="K51" s="72">
        <f t="shared" si="4"/>
        <v>837274</v>
      </c>
      <c r="L51" s="72">
        <f t="shared" si="4"/>
        <v>911183</v>
      </c>
      <c r="M51" s="72">
        <f t="shared" si="4"/>
        <v>926336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583413</v>
      </c>
      <c r="F59" s="100">
        <f t="shared" ref="F59:M59" si="8">SUM(F60:F61)</f>
        <v>509870</v>
      </c>
      <c r="G59" s="100">
        <f t="shared" si="8"/>
        <v>457361</v>
      </c>
      <c r="H59" s="101">
        <f t="shared" si="8"/>
        <v>642642</v>
      </c>
      <c r="I59" s="100">
        <f t="shared" si="8"/>
        <v>648142</v>
      </c>
      <c r="J59" s="102">
        <f t="shared" si="8"/>
        <v>651491</v>
      </c>
      <c r="K59" s="100">
        <f t="shared" si="8"/>
        <v>707717</v>
      </c>
      <c r="L59" s="100">
        <f t="shared" si="8"/>
        <v>736260</v>
      </c>
      <c r="M59" s="100">
        <f t="shared" si="8"/>
        <v>774911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583413</v>
      </c>
      <c r="F61" s="93">
        <v>509870</v>
      </c>
      <c r="G61" s="93">
        <v>457361</v>
      </c>
      <c r="H61" s="94">
        <v>642642</v>
      </c>
      <c r="I61" s="93">
        <v>648142</v>
      </c>
      <c r="J61" s="95">
        <v>651491</v>
      </c>
      <c r="K61" s="93">
        <v>707717</v>
      </c>
      <c r="L61" s="93">
        <v>736260</v>
      </c>
      <c r="M61" s="93">
        <v>774911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156975</v>
      </c>
      <c r="F64" s="93">
        <f t="shared" ref="F64:M64" si="9">F65+F68</f>
        <v>59636</v>
      </c>
      <c r="G64" s="93">
        <f t="shared" si="9"/>
        <v>62618</v>
      </c>
      <c r="H64" s="94">
        <f t="shared" si="9"/>
        <v>65164</v>
      </c>
      <c r="I64" s="93">
        <f t="shared" si="9"/>
        <v>25164</v>
      </c>
      <c r="J64" s="95">
        <f t="shared" si="9"/>
        <v>25164</v>
      </c>
      <c r="K64" s="93">
        <f t="shared" si="9"/>
        <v>68170</v>
      </c>
      <c r="L64" s="93">
        <f t="shared" si="9"/>
        <v>110947</v>
      </c>
      <c r="M64" s="93">
        <f t="shared" si="9"/>
        <v>74707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156975</v>
      </c>
      <c r="F65" s="100">
        <f t="shared" ref="F65:M65" si="10">SUM(F66:F67)</f>
        <v>59636</v>
      </c>
      <c r="G65" s="100">
        <f t="shared" si="10"/>
        <v>62618</v>
      </c>
      <c r="H65" s="101">
        <f t="shared" si="10"/>
        <v>65164</v>
      </c>
      <c r="I65" s="100">
        <f t="shared" si="10"/>
        <v>25164</v>
      </c>
      <c r="J65" s="102">
        <f t="shared" si="10"/>
        <v>25164</v>
      </c>
      <c r="K65" s="100">
        <f t="shared" si="10"/>
        <v>68170</v>
      </c>
      <c r="L65" s="100">
        <f t="shared" si="10"/>
        <v>110947</v>
      </c>
      <c r="M65" s="100">
        <f t="shared" si="10"/>
        <v>74707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156975</v>
      </c>
      <c r="F67" s="93">
        <v>59636</v>
      </c>
      <c r="G67" s="93">
        <v>62618</v>
      </c>
      <c r="H67" s="94">
        <v>65164</v>
      </c>
      <c r="I67" s="93">
        <v>25164</v>
      </c>
      <c r="J67" s="95">
        <v>25164</v>
      </c>
      <c r="K67" s="93">
        <v>68170</v>
      </c>
      <c r="L67" s="93">
        <v>110947</v>
      </c>
      <c r="M67" s="95">
        <v>74707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74777</v>
      </c>
      <c r="F72" s="86">
        <v>67012</v>
      </c>
      <c r="G72" s="86">
        <v>107974</v>
      </c>
      <c r="H72" s="87">
        <v>75779</v>
      </c>
      <c r="I72" s="86">
        <v>56385</v>
      </c>
      <c r="J72" s="88">
        <v>61251</v>
      </c>
      <c r="K72" s="86">
        <v>61387</v>
      </c>
      <c r="L72" s="86">
        <v>63976</v>
      </c>
      <c r="M72" s="86">
        <v>76718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79</v>
      </c>
      <c r="F73" s="86">
        <f t="shared" ref="F73:M73" si="12">SUM(F74:F75)</f>
        <v>0</v>
      </c>
      <c r="G73" s="86">
        <f t="shared" si="12"/>
        <v>94</v>
      </c>
      <c r="H73" s="87">
        <f t="shared" si="12"/>
        <v>0</v>
      </c>
      <c r="I73" s="86">
        <f t="shared" si="12"/>
        <v>24</v>
      </c>
      <c r="J73" s="88">
        <f t="shared" si="12"/>
        <v>24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79</v>
      </c>
      <c r="F74" s="79">
        <v>0</v>
      </c>
      <c r="G74" s="79">
        <v>94</v>
      </c>
      <c r="H74" s="80">
        <v>0</v>
      </c>
      <c r="I74" s="79">
        <v>24</v>
      </c>
      <c r="J74" s="81">
        <v>24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56</v>
      </c>
      <c r="F77" s="72">
        <f t="shared" ref="F77:M77" si="13">F78+F81+F84+F85+F86+F87+F88</f>
        <v>85</v>
      </c>
      <c r="G77" s="72">
        <f t="shared" si="13"/>
        <v>47</v>
      </c>
      <c r="H77" s="73">
        <f t="shared" si="13"/>
        <v>50</v>
      </c>
      <c r="I77" s="72">
        <f t="shared" si="13"/>
        <v>20</v>
      </c>
      <c r="J77" s="74">
        <f t="shared" si="13"/>
        <v>400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56</v>
      </c>
      <c r="F81" s="86">
        <f t="shared" ref="F81:M81" si="15">SUM(F82:F83)</f>
        <v>85</v>
      </c>
      <c r="G81" s="86">
        <f t="shared" si="15"/>
        <v>47</v>
      </c>
      <c r="H81" s="87">
        <f t="shared" si="15"/>
        <v>50</v>
      </c>
      <c r="I81" s="86">
        <f t="shared" si="15"/>
        <v>20</v>
      </c>
      <c r="J81" s="88">
        <f t="shared" si="15"/>
        <v>400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56</v>
      </c>
      <c r="F83" s="93">
        <v>85</v>
      </c>
      <c r="G83" s="93">
        <v>47</v>
      </c>
      <c r="H83" s="94">
        <v>50</v>
      </c>
      <c r="I83" s="93">
        <v>20</v>
      </c>
      <c r="J83" s="95">
        <v>400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866727</v>
      </c>
      <c r="F92" s="46">
        <f t="shared" ref="F92:M92" si="16">F4+F51+F77+F90</f>
        <v>676921</v>
      </c>
      <c r="G92" s="46">
        <f t="shared" si="16"/>
        <v>674467</v>
      </c>
      <c r="H92" s="47">
        <f t="shared" si="16"/>
        <v>861428</v>
      </c>
      <c r="I92" s="46">
        <f t="shared" si="16"/>
        <v>799532</v>
      </c>
      <c r="J92" s="48">
        <f t="shared" si="16"/>
        <v>795185</v>
      </c>
      <c r="K92" s="46">
        <f t="shared" si="16"/>
        <v>882294</v>
      </c>
      <c r="L92" s="46">
        <f t="shared" si="16"/>
        <v>971196</v>
      </c>
      <c r="M92" s="46">
        <f t="shared" si="16"/>
        <v>978846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122</v>
      </c>
      <c r="I3" s="174"/>
      <c r="J3" s="175"/>
      <c r="K3" s="17" t="s">
        <v>123</v>
      </c>
      <c r="L3" s="17" t="s">
        <v>125</v>
      </c>
      <c r="M3" s="17" t="s">
        <v>124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24640</v>
      </c>
      <c r="F4" s="72">
        <f t="shared" ref="F4:M4" si="0">F5+F8+F47</f>
        <v>37169</v>
      </c>
      <c r="G4" s="72">
        <f t="shared" si="0"/>
        <v>30252</v>
      </c>
      <c r="H4" s="73">
        <f t="shared" si="0"/>
        <v>28510</v>
      </c>
      <c r="I4" s="72">
        <f t="shared" si="0"/>
        <v>25851</v>
      </c>
      <c r="J4" s="74">
        <f t="shared" si="0"/>
        <v>25309</v>
      </c>
      <c r="K4" s="72">
        <f t="shared" si="0"/>
        <v>32955</v>
      </c>
      <c r="L4" s="72">
        <f t="shared" si="0"/>
        <v>33943</v>
      </c>
      <c r="M4" s="72">
        <f t="shared" si="0"/>
        <v>40182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14287</v>
      </c>
      <c r="F5" s="100">
        <f t="shared" ref="F5:M5" si="1">SUM(F6:F7)</f>
        <v>15622</v>
      </c>
      <c r="G5" s="100">
        <f t="shared" si="1"/>
        <v>15152</v>
      </c>
      <c r="H5" s="101">
        <f t="shared" si="1"/>
        <v>14599</v>
      </c>
      <c r="I5" s="100">
        <f t="shared" si="1"/>
        <v>15699</v>
      </c>
      <c r="J5" s="102">
        <f t="shared" si="1"/>
        <v>14634</v>
      </c>
      <c r="K5" s="100">
        <f t="shared" si="1"/>
        <v>17248</v>
      </c>
      <c r="L5" s="100">
        <f t="shared" si="1"/>
        <v>18861</v>
      </c>
      <c r="M5" s="100">
        <f t="shared" si="1"/>
        <v>20026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12030</v>
      </c>
      <c r="F6" s="79">
        <v>13578</v>
      </c>
      <c r="G6" s="79">
        <v>13266</v>
      </c>
      <c r="H6" s="80">
        <v>12519</v>
      </c>
      <c r="I6" s="79">
        <v>13622</v>
      </c>
      <c r="J6" s="81">
        <v>12770</v>
      </c>
      <c r="K6" s="79">
        <v>15124</v>
      </c>
      <c r="L6" s="79">
        <v>16506</v>
      </c>
      <c r="M6" s="79">
        <v>17523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2257</v>
      </c>
      <c r="F7" s="93">
        <v>2044</v>
      </c>
      <c r="G7" s="93">
        <v>1886</v>
      </c>
      <c r="H7" s="94">
        <v>2080</v>
      </c>
      <c r="I7" s="93">
        <v>2077</v>
      </c>
      <c r="J7" s="95">
        <v>1864</v>
      </c>
      <c r="K7" s="93">
        <v>2124</v>
      </c>
      <c r="L7" s="93">
        <v>2355</v>
      </c>
      <c r="M7" s="93">
        <v>2503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10353</v>
      </c>
      <c r="F8" s="100">
        <f t="shared" ref="F8:M8" si="2">SUM(F9:F46)</f>
        <v>21547</v>
      </c>
      <c r="G8" s="100">
        <f t="shared" si="2"/>
        <v>15100</v>
      </c>
      <c r="H8" s="101">
        <f t="shared" si="2"/>
        <v>13911</v>
      </c>
      <c r="I8" s="100">
        <f t="shared" si="2"/>
        <v>10152</v>
      </c>
      <c r="J8" s="102">
        <f t="shared" si="2"/>
        <v>10675</v>
      </c>
      <c r="K8" s="100">
        <f t="shared" si="2"/>
        <v>15707</v>
      </c>
      <c r="L8" s="100">
        <f t="shared" si="2"/>
        <v>15082</v>
      </c>
      <c r="M8" s="100">
        <f t="shared" si="2"/>
        <v>20156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90</v>
      </c>
      <c r="F9" s="79">
        <v>212</v>
      </c>
      <c r="G9" s="79">
        <v>182</v>
      </c>
      <c r="H9" s="80">
        <v>0</v>
      </c>
      <c r="I9" s="79">
        <v>1</v>
      </c>
      <c r="J9" s="81">
        <v>9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1624</v>
      </c>
      <c r="F10" s="86">
        <v>3651</v>
      </c>
      <c r="G10" s="86">
        <v>2528</v>
      </c>
      <c r="H10" s="87">
        <v>820</v>
      </c>
      <c r="I10" s="86">
        <v>1051</v>
      </c>
      <c r="J10" s="88">
        <v>678</v>
      </c>
      <c r="K10" s="86">
        <v>2360</v>
      </c>
      <c r="L10" s="86">
        <v>2462</v>
      </c>
      <c r="M10" s="86">
        <v>2593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112</v>
      </c>
      <c r="F11" s="86">
        <v>94</v>
      </c>
      <c r="G11" s="86">
        <v>155</v>
      </c>
      <c r="H11" s="87">
        <v>10</v>
      </c>
      <c r="I11" s="86">
        <v>0</v>
      </c>
      <c r="J11" s="88">
        <v>2</v>
      </c>
      <c r="K11" s="86">
        <v>461</v>
      </c>
      <c r="L11" s="86">
        <v>481</v>
      </c>
      <c r="M11" s="86">
        <v>506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100</v>
      </c>
      <c r="F14" s="86">
        <v>848</v>
      </c>
      <c r="G14" s="86">
        <v>627</v>
      </c>
      <c r="H14" s="87">
        <v>1507</v>
      </c>
      <c r="I14" s="86">
        <v>1251</v>
      </c>
      <c r="J14" s="88">
        <v>1214</v>
      </c>
      <c r="K14" s="86">
        <v>1694</v>
      </c>
      <c r="L14" s="86">
        <v>1767</v>
      </c>
      <c r="M14" s="86">
        <v>1861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136</v>
      </c>
      <c r="F15" s="86">
        <v>439</v>
      </c>
      <c r="G15" s="86">
        <v>421</v>
      </c>
      <c r="H15" s="87">
        <v>1348</v>
      </c>
      <c r="I15" s="86">
        <v>172</v>
      </c>
      <c r="J15" s="88">
        <v>160</v>
      </c>
      <c r="K15" s="86">
        <v>234</v>
      </c>
      <c r="L15" s="86">
        <v>244</v>
      </c>
      <c r="M15" s="86">
        <v>257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4</v>
      </c>
      <c r="F16" s="86">
        <v>428</v>
      </c>
      <c r="G16" s="86">
        <v>1778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3983</v>
      </c>
      <c r="F17" s="86">
        <v>7450</v>
      </c>
      <c r="G17" s="86">
        <v>8278</v>
      </c>
      <c r="H17" s="87">
        <v>4355</v>
      </c>
      <c r="I17" s="86">
        <v>2273</v>
      </c>
      <c r="J17" s="88">
        <v>2874</v>
      </c>
      <c r="K17" s="86">
        <v>5574</v>
      </c>
      <c r="L17" s="86">
        <v>4512</v>
      </c>
      <c r="M17" s="86">
        <v>9026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20</v>
      </c>
      <c r="G21" s="86">
        <v>70</v>
      </c>
      <c r="H21" s="87">
        <v>750</v>
      </c>
      <c r="I21" s="86">
        <v>750</v>
      </c>
      <c r="J21" s="88">
        <v>781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145</v>
      </c>
      <c r="F22" s="86">
        <v>1254</v>
      </c>
      <c r="G22" s="86">
        <v>-4636</v>
      </c>
      <c r="H22" s="87">
        <v>560</v>
      </c>
      <c r="I22" s="86">
        <v>493</v>
      </c>
      <c r="J22" s="88">
        <v>607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3</v>
      </c>
      <c r="G23" s="86">
        <v>21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</v>
      </c>
      <c r="F29" s="86">
        <v>8</v>
      </c>
      <c r="G29" s="86">
        <v>8</v>
      </c>
      <c r="H29" s="87">
        <v>2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</v>
      </c>
      <c r="F32" s="86">
        <v>37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1</v>
      </c>
      <c r="G37" s="86">
        <v>101</v>
      </c>
      <c r="H37" s="87">
        <v>0</v>
      </c>
      <c r="I37" s="86">
        <v>8</v>
      </c>
      <c r="J37" s="88">
        <v>43</v>
      </c>
      <c r="K37" s="86">
        <v>12</v>
      </c>
      <c r="L37" s="86">
        <v>12</v>
      </c>
      <c r="M37" s="86">
        <v>12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401</v>
      </c>
      <c r="F38" s="86">
        <v>379</v>
      </c>
      <c r="G38" s="86">
        <v>242</v>
      </c>
      <c r="H38" s="87">
        <v>10</v>
      </c>
      <c r="I38" s="86">
        <v>40</v>
      </c>
      <c r="J38" s="88">
        <v>96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79</v>
      </c>
      <c r="G41" s="86">
        <v>115</v>
      </c>
      <c r="H41" s="87">
        <v>240</v>
      </c>
      <c r="I41" s="86">
        <v>120</v>
      </c>
      <c r="J41" s="88">
        <v>253</v>
      </c>
      <c r="K41" s="86">
        <v>800</v>
      </c>
      <c r="L41" s="86">
        <v>835</v>
      </c>
      <c r="M41" s="86">
        <v>879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1995</v>
      </c>
      <c r="F42" s="86">
        <v>2878</v>
      </c>
      <c r="G42" s="86">
        <v>2269</v>
      </c>
      <c r="H42" s="87">
        <v>1589</v>
      </c>
      <c r="I42" s="86">
        <v>1850</v>
      </c>
      <c r="J42" s="88">
        <v>1899</v>
      </c>
      <c r="K42" s="86">
        <v>3672</v>
      </c>
      <c r="L42" s="86">
        <v>3830</v>
      </c>
      <c r="M42" s="86">
        <v>4033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14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203</v>
      </c>
      <c r="F44" s="86">
        <v>1801</v>
      </c>
      <c r="G44" s="86">
        <v>1222</v>
      </c>
      <c r="H44" s="87">
        <v>180</v>
      </c>
      <c r="I44" s="86">
        <v>123</v>
      </c>
      <c r="J44" s="88">
        <v>301</v>
      </c>
      <c r="K44" s="86">
        <v>410</v>
      </c>
      <c r="L44" s="86">
        <v>428</v>
      </c>
      <c r="M44" s="86">
        <v>451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1552</v>
      </c>
      <c r="F45" s="86">
        <v>1424</v>
      </c>
      <c r="G45" s="86">
        <v>1151</v>
      </c>
      <c r="H45" s="87">
        <v>2240</v>
      </c>
      <c r="I45" s="86">
        <v>1327</v>
      </c>
      <c r="J45" s="88">
        <v>997</v>
      </c>
      <c r="K45" s="86">
        <v>490</v>
      </c>
      <c r="L45" s="86">
        <v>511</v>
      </c>
      <c r="M45" s="86">
        <v>538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527</v>
      </c>
      <c r="G46" s="93">
        <v>568</v>
      </c>
      <c r="H46" s="94">
        <v>300</v>
      </c>
      <c r="I46" s="93">
        <v>693</v>
      </c>
      <c r="J46" s="95">
        <v>761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55724</v>
      </c>
      <c r="H51" s="73">
        <f t="shared" si="4"/>
        <v>43920</v>
      </c>
      <c r="I51" s="72">
        <f t="shared" si="4"/>
        <v>43920</v>
      </c>
      <c r="J51" s="74">
        <f t="shared" si="4"/>
        <v>43933</v>
      </c>
      <c r="K51" s="72">
        <f t="shared" si="4"/>
        <v>77282</v>
      </c>
      <c r="L51" s="72">
        <f t="shared" si="4"/>
        <v>53214</v>
      </c>
      <c r="M51" s="72">
        <f t="shared" si="4"/>
        <v>56046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55699</v>
      </c>
      <c r="H59" s="101">
        <f t="shared" si="8"/>
        <v>43920</v>
      </c>
      <c r="I59" s="100">
        <f t="shared" si="8"/>
        <v>43920</v>
      </c>
      <c r="J59" s="102">
        <f t="shared" si="8"/>
        <v>43920</v>
      </c>
      <c r="K59" s="100">
        <f t="shared" si="8"/>
        <v>77282</v>
      </c>
      <c r="L59" s="100">
        <f t="shared" si="8"/>
        <v>53214</v>
      </c>
      <c r="M59" s="100">
        <f t="shared" si="8"/>
        <v>56046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55699</v>
      </c>
      <c r="H61" s="94">
        <v>43920</v>
      </c>
      <c r="I61" s="93">
        <v>43920</v>
      </c>
      <c r="J61" s="95">
        <v>43920</v>
      </c>
      <c r="K61" s="93">
        <v>77282</v>
      </c>
      <c r="L61" s="93">
        <v>53214</v>
      </c>
      <c r="M61" s="93">
        <v>56046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25</v>
      </c>
      <c r="H73" s="87">
        <f t="shared" si="12"/>
        <v>0</v>
      </c>
      <c r="I73" s="86">
        <f t="shared" si="12"/>
        <v>0</v>
      </c>
      <c r="J73" s="88">
        <f t="shared" si="12"/>
        <v>13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25</v>
      </c>
      <c r="H74" s="80">
        <v>0</v>
      </c>
      <c r="I74" s="79">
        <v>0</v>
      </c>
      <c r="J74" s="81">
        <v>13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236</v>
      </c>
      <c r="F77" s="72">
        <f t="shared" ref="F77:M77" si="13">F78+F81+F84+F85+F86+F87+F88</f>
        <v>144</v>
      </c>
      <c r="G77" s="72">
        <f t="shared" si="13"/>
        <v>116</v>
      </c>
      <c r="H77" s="73">
        <f t="shared" si="13"/>
        <v>136</v>
      </c>
      <c r="I77" s="72">
        <f t="shared" si="13"/>
        <v>117</v>
      </c>
      <c r="J77" s="74">
        <f t="shared" si="13"/>
        <v>95</v>
      </c>
      <c r="K77" s="72">
        <f t="shared" si="13"/>
        <v>123</v>
      </c>
      <c r="L77" s="72">
        <f t="shared" si="13"/>
        <v>142</v>
      </c>
      <c r="M77" s="72">
        <f t="shared" si="13"/>
        <v>150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230</v>
      </c>
      <c r="F81" s="86">
        <f t="shared" ref="F81:M81" si="15">SUM(F82:F83)</f>
        <v>144</v>
      </c>
      <c r="G81" s="86">
        <f t="shared" si="15"/>
        <v>116</v>
      </c>
      <c r="H81" s="87">
        <f t="shared" si="15"/>
        <v>136</v>
      </c>
      <c r="I81" s="86">
        <f t="shared" si="15"/>
        <v>117</v>
      </c>
      <c r="J81" s="88">
        <f t="shared" si="15"/>
        <v>95</v>
      </c>
      <c r="K81" s="86">
        <f t="shared" si="15"/>
        <v>123</v>
      </c>
      <c r="L81" s="86">
        <f t="shared" si="15"/>
        <v>142</v>
      </c>
      <c r="M81" s="86">
        <f t="shared" si="15"/>
        <v>150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230</v>
      </c>
      <c r="F83" s="93">
        <v>144</v>
      </c>
      <c r="G83" s="93">
        <v>116</v>
      </c>
      <c r="H83" s="94">
        <v>136</v>
      </c>
      <c r="I83" s="93">
        <v>117</v>
      </c>
      <c r="J83" s="95">
        <v>95</v>
      </c>
      <c r="K83" s="93">
        <v>123</v>
      </c>
      <c r="L83" s="93">
        <v>142</v>
      </c>
      <c r="M83" s="93">
        <v>150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6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24876</v>
      </c>
      <c r="F92" s="46">
        <f t="shared" ref="F92:M92" si="16">F4+F51+F77+F90</f>
        <v>37313</v>
      </c>
      <c r="G92" s="46">
        <f t="shared" si="16"/>
        <v>86092</v>
      </c>
      <c r="H92" s="47">
        <f t="shared" si="16"/>
        <v>72566</v>
      </c>
      <c r="I92" s="46">
        <f t="shared" si="16"/>
        <v>69888</v>
      </c>
      <c r="J92" s="48">
        <f t="shared" si="16"/>
        <v>69337</v>
      </c>
      <c r="K92" s="46">
        <f t="shared" si="16"/>
        <v>110360</v>
      </c>
      <c r="L92" s="46">
        <f t="shared" si="16"/>
        <v>87299</v>
      </c>
      <c r="M92" s="46">
        <f t="shared" si="16"/>
        <v>96378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122</v>
      </c>
      <c r="I3" s="174"/>
      <c r="J3" s="175"/>
      <c r="K3" s="17" t="s">
        <v>123</v>
      </c>
      <c r="L3" s="17" t="s">
        <v>125</v>
      </c>
      <c r="M3" s="17" t="s">
        <v>124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11621</v>
      </c>
      <c r="F4" s="72">
        <f t="shared" ref="F4:M4" si="0">F5+F8+F47</f>
        <v>18065</v>
      </c>
      <c r="G4" s="72">
        <f t="shared" si="0"/>
        <v>18314</v>
      </c>
      <c r="H4" s="73">
        <f t="shared" si="0"/>
        <v>29726</v>
      </c>
      <c r="I4" s="72">
        <f t="shared" si="0"/>
        <v>22326</v>
      </c>
      <c r="J4" s="74">
        <f t="shared" si="0"/>
        <v>22362</v>
      </c>
      <c r="K4" s="72">
        <f t="shared" si="0"/>
        <v>30361</v>
      </c>
      <c r="L4" s="72">
        <f t="shared" si="0"/>
        <v>32575</v>
      </c>
      <c r="M4" s="72">
        <f t="shared" si="0"/>
        <v>34088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7182</v>
      </c>
      <c r="F5" s="100">
        <f t="shared" ref="F5:M5" si="1">SUM(F6:F7)</f>
        <v>6608</v>
      </c>
      <c r="G5" s="100">
        <f t="shared" si="1"/>
        <v>7543</v>
      </c>
      <c r="H5" s="101">
        <f t="shared" si="1"/>
        <v>12614</v>
      </c>
      <c r="I5" s="100">
        <f t="shared" si="1"/>
        <v>12614</v>
      </c>
      <c r="J5" s="102">
        <f t="shared" si="1"/>
        <v>10497</v>
      </c>
      <c r="K5" s="100">
        <f t="shared" si="1"/>
        <v>13252</v>
      </c>
      <c r="L5" s="100">
        <f t="shared" si="1"/>
        <v>14281</v>
      </c>
      <c r="M5" s="100">
        <f t="shared" si="1"/>
        <v>15181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6593</v>
      </c>
      <c r="F6" s="79">
        <v>6057</v>
      </c>
      <c r="G6" s="79">
        <v>6849</v>
      </c>
      <c r="H6" s="80">
        <v>10881</v>
      </c>
      <c r="I6" s="79">
        <v>10881</v>
      </c>
      <c r="J6" s="81">
        <v>9458</v>
      </c>
      <c r="K6" s="79">
        <v>11436</v>
      </c>
      <c r="L6" s="79">
        <v>12319</v>
      </c>
      <c r="M6" s="79">
        <v>13100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589</v>
      </c>
      <c r="F7" s="93">
        <v>551</v>
      </c>
      <c r="G7" s="93">
        <v>694</v>
      </c>
      <c r="H7" s="94">
        <v>1733</v>
      </c>
      <c r="I7" s="93">
        <v>1733</v>
      </c>
      <c r="J7" s="95">
        <v>1039</v>
      </c>
      <c r="K7" s="93">
        <v>1816</v>
      </c>
      <c r="L7" s="93">
        <v>1962</v>
      </c>
      <c r="M7" s="93">
        <v>2081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4439</v>
      </c>
      <c r="F8" s="100">
        <f t="shared" ref="F8:M8" si="2">SUM(F9:F46)</f>
        <v>11457</v>
      </c>
      <c r="G8" s="100">
        <f t="shared" si="2"/>
        <v>10771</v>
      </c>
      <c r="H8" s="101">
        <f t="shared" si="2"/>
        <v>17112</v>
      </c>
      <c r="I8" s="100">
        <f t="shared" si="2"/>
        <v>9712</v>
      </c>
      <c r="J8" s="102">
        <f t="shared" si="2"/>
        <v>11865</v>
      </c>
      <c r="K8" s="100">
        <f t="shared" si="2"/>
        <v>17109</v>
      </c>
      <c r="L8" s="100">
        <f t="shared" si="2"/>
        <v>18294</v>
      </c>
      <c r="M8" s="100">
        <f t="shared" si="2"/>
        <v>18907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16</v>
      </c>
      <c r="F9" s="79">
        <v>12</v>
      </c>
      <c r="G9" s="79">
        <v>0</v>
      </c>
      <c r="H9" s="80">
        <v>12</v>
      </c>
      <c r="I9" s="79">
        <v>0</v>
      </c>
      <c r="J9" s="81">
        <v>30</v>
      </c>
      <c r="K9" s="79">
        <v>1</v>
      </c>
      <c r="L9" s="79">
        <v>1</v>
      </c>
      <c r="M9" s="79">
        <v>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44</v>
      </c>
      <c r="F10" s="86">
        <v>11</v>
      </c>
      <c r="G10" s="86">
        <v>51</v>
      </c>
      <c r="H10" s="87">
        <v>80</v>
      </c>
      <c r="I10" s="86">
        <v>35</v>
      </c>
      <c r="J10" s="88">
        <v>13</v>
      </c>
      <c r="K10" s="86">
        <v>60</v>
      </c>
      <c r="L10" s="86">
        <v>63</v>
      </c>
      <c r="M10" s="86">
        <v>66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16</v>
      </c>
      <c r="F11" s="86">
        <v>53</v>
      </c>
      <c r="G11" s="86">
        <v>57</v>
      </c>
      <c r="H11" s="87">
        <v>35</v>
      </c>
      <c r="I11" s="86">
        <v>13</v>
      </c>
      <c r="J11" s="88">
        <v>26</v>
      </c>
      <c r="K11" s="86">
        <v>200</v>
      </c>
      <c r="L11" s="86">
        <v>208</v>
      </c>
      <c r="M11" s="86">
        <v>219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</v>
      </c>
      <c r="F14" s="86">
        <v>3</v>
      </c>
      <c r="G14" s="86">
        <v>3</v>
      </c>
      <c r="H14" s="87">
        <v>45</v>
      </c>
      <c r="I14" s="86">
        <v>55</v>
      </c>
      <c r="J14" s="88">
        <v>54</v>
      </c>
      <c r="K14" s="86">
        <v>100</v>
      </c>
      <c r="L14" s="86">
        <v>105</v>
      </c>
      <c r="M14" s="86">
        <v>111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123</v>
      </c>
      <c r="F15" s="86">
        <v>121</v>
      </c>
      <c r="G15" s="86">
        <v>93</v>
      </c>
      <c r="H15" s="87">
        <v>228</v>
      </c>
      <c r="I15" s="86">
        <v>129</v>
      </c>
      <c r="J15" s="88">
        <v>109</v>
      </c>
      <c r="K15" s="86">
        <v>206</v>
      </c>
      <c r="L15" s="86">
        <v>214</v>
      </c>
      <c r="M15" s="86">
        <v>225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67</v>
      </c>
      <c r="F16" s="86">
        <v>70</v>
      </c>
      <c r="G16" s="86">
        <v>92</v>
      </c>
      <c r="H16" s="87">
        <v>0</v>
      </c>
      <c r="I16" s="86">
        <v>15</v>
      </c>
      <c r="J16" s="88">
        <v>257</v>
      </c>
      <c r="K16" s="86">
        <v>207</v>
      </c>
      <c r="L16" s="86">
        <v>216</v>
      </c>
      <c r="M16" s="86">
        <v>227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2619</v>
      </c>
      <c r="F17" s="86">
        <v>6866</v>
      </c>
      <c r="G17" s="86">
        <v>5489</v>
      </c>
      <c r="H17" s="87">
        <v>12621</v>
      </c>
      <c r="I17" s="86">
        <v>6302</v>
      </c>
      <c r="J17" s="88">
        <v>7644</v>
      </c>
      <c r="K17" s="86">
        <v>10860</v>
      </c>
      <c r="L17" s="86">
        <v>11449</v>
      </c>
      <c r="M17" s="86">
        <v>11703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225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1</v>
      </c>
      <c r="H22" s="87">
        <v>0</v>
      </c>
      <c r="I22" s="86">
        <v>1</v>
      </c>
      <c r="J22" s="88">
        <v>1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8</v>
      </c>
      <c r="F29" s="86">
        <v>17</v>
      </c>
      <c r="G29" s="86">
        <v>14</v>
      </c>
      <c r="H29" s="87">
        <v>15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11</v>
      </c>
      <c r="G31" s="86">
        <v>94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8</v>
      </c>
      <c r="G32" s="86">
        <v>0</v>
      </c>
      <c r="H32" s="87">
        <v>550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4</v>
      </c>
      <c r="G37" s="86">
        <v>1</v>
      </c>
      <c r="H37" s="87">
        <v>8</v>
      </c>
      <c r="I37" s="86">
        <v>165</v>
      </c>
      <c r="J37" s="88">
        <v>30</v>
      </c>
      <c r="K37" s="86">
        <v>318</v>
      </c>
      <c r="L37" s="86">
        <v>331</v>
      </c>
      <c r="M37" s="86">
        <v>348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305</v>
      </c>
      <c r="F38" s="86">
        <v>327</v>
      </c>
      <c r="G38" s="86">
        <v>383</v>
      </c>
      <c r="H38" s="87">
        <v>405</v>
      </c>
      <c r="I38" s="86">
        <v>506</v>
      </c>
      <c r="J38" s="88">
        <v>485</v>
      </c>
      <c r="K38" s="86">
        <v>535</v>
      </c>
      <c r="L38" s="86">
        <v>833</v>
      </c>
      <c r="M38" s="86">
        <v>877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29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457</v>
      </c>
      <c r="F42" s="86">
        <v>1120</v>
      </c>
      <c r="G42" s="86">
        <v>1091</v>
      </c>
      <c r="H42" s="87">
        <v>1134</v>
      </c>
      <c r="I42" s="86">
        <v>1623</v>
      </c>
      <c r="J42" s="88">
        <v>2000</v>
      </c>
      <c r="K42" s="86">
        <v>2052</v>
      </c>
      <c r="L42" s="86">
        <v>2193</v>
      </c>
      <c r="M42" s="86">
        <v>2308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15</v>
      </c>
      <c r="G43" s="86">
        <v>0</v>
      </c>
      <c r="H43" s="87">
        <v>40</v>
      </c>
      <c r="I43" s="86">
        <v>20</v>
      </c>
      <c r="J43" s="88">
        <v>20</v>
      </c>
      <c r="K43" s="86">
        <v>120</v>
      </c>
      <c r="L43" s="86">
        <v>126</v>
      </c>
      <c r="M43" s="86">
        <v>132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592</v>
      </c>
      <c r="F44" s="86">
        <v>2118</v>
      </c>
      <c r="G44" s="86">
        <v>1799</v>
      </c>
      <c r="H44" s="87">
        <v>549</v>
      </c>
      <c r="I44" s="86">
        <v>0</v>
      </c>
      <c r="J44" s="88">
        <v>376</v>
      </c>
      <c r="K44" s="86">
        <v>1480</v>
      </c>
      <c r="L44" s="86">
        <v>1544</v>
      </c>
      <c r="M44" s="86">
        <v>1626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185</v>
      </c>
      <c r="F45" s="86">
        <v>701</v>
      </c>
      <c r="G45" s="86">
        <v>1378</v>
      </c>
      <c r="H45" s="87">
        <v>1390</v>
      </c>
      <c r="I45" s="86">
        <v>819</v>
      </c>
      <c r="J45" s="88">
        <v>820</v>
      </c>
      <c r="K45" s="86">
        <v>970</v>
      </c>
      <c r="L45" s="86">
        <v>1011</v>
      </c>
      <c r="M45" s="86">
        <v>1064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29</v>
      </c>
      <c r="F51" s="72">
        <f t="shared" ref="F51:M51" si="4">F52+F59+F62+F63+F64+F72+F73</f>
        <v>50</v>
      </c>
      <c r="G51" s="72">
        <f t="shared" si="4"/>
        <v>3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29</v>
      </c>
      <c r="F73" s="86">
        <f t="shared" ref="F73:M73" si="12">SUM(F74:F75)</f>
        <v>50</v>
      </c>
      <c r="G73" s="86">
        <f t="shared" si="12"/>
        <v>3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29</v>
      </c>
      <c r="F74" s="79">
        <v>50</v>
      </c>
      <c r="G74" s="79">
        <v>3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127</v>
      </c>
      <c r="F77" s="72">
        <f t="shared" ref="F77:M77" si="13">F78+F81+F84+F85+F86+F87+F88</f>
        <v>187</v>
      </c>
      <c r="G77" s="72">
        <f t="shared" si="13"/>
        <v>229</v>
      </c>
      <c r="H77" s="73">
        <f t="shared" si="13"/>
        <v>50</v>
      </c>
      <c r="I77" s="72">
        <f t="shared" si="13"/>
        <v>179</v>
      </c>
      <c r="J77" s="74">
        <f t="shared" si="13"/>
        <v>76</v>
      </c>
      <c r="K77" s="72">
        <f t="shared" si="13"/>
        <v>800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106</v>
      </c>
      <c r="F81" s="86">
        <f t="shared" ref="F81:M81" si="15">SUM(F82:F83)</f>
        <v>187</v>
      </c>
      <c r="G81" s="86">
        <f t="shared" si="15"/>
        <v>111</v>
      </c>
      <c r="H81" s="87">
        <f t="shared" si="15"/>
        <v>50</v>
      </c>
      <c r="I81" s="86">
        <f t="shared" si="15"/>
        <v>79</v>
      </c>
      <c r="J81" s="88">
        <f t="shared" si="15"/>
        <v>77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106</v>
      </c>
      <c r="F83" s="93">
        <v>187</v>
      </c>
      <c r="G83" s="93">
        <v>111</v>
      </c>
      <c r="H83" s="94">
        <v>50</v>
      </c>
      <c r="I83" s="93">
        <v>79</v>
      </c>
      <c r="J83" s="95">
        <v>77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21</v>
      </c>
      <c r="F88" s="86">
        <v>0</v>
      </c>
      <c r="G88" s="86">
        <v>118</v>
      </c>
      <c r="H88" s="87">
        <v>0</v>
      </c>
      <c r="I88" s="86">
        <v>100</v>
      </c>
      <c r="J88" s="88">
        <v>-1</v>
      </c>
      <c r="K88" s="86">
        <v>800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11777</v>
      </c>
      <c r="F92" s="46">
        <f t="shared" ref="F92:M92" si="16">F4+F51+F77+F90</f>
        <v>18302</v>
      </c>
      <c r="G92" s="46">
        <f t="shared" si="16"/>
        <v>18546</v>
      </c>
      <c r="H92" s="47">
        <f t="shared" si="16"/>
        <v>29776</v>
      </c>
      <c r="I92" s="46">
        <f t="shared" si="16"/>
        <v>22505</v>
      </c>
      <c r="J92" s="48">
        <f t="shared" si="16"/>
        <v>22438</v>
      </c>
      <c r="K92" s="46">
        <f t="shared" si="16"/>
        <v>31161</v>
      </c>
      <c r="L92" s="46">
        <f t="shared" si="16"/>
        <v>32575</v>
      </c>
      <c r="M92" s="46">
        <f t="shared" si="16"/>
        <v>34088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122</v>
      </c>
      <c r="I3" s="174"/>
      <c r="J3" s="175"/>
      <c r="K3" s="17" t="s">
        <v>123</v>
      </c>
      <c r="L3" s="17" t="s">
        <v>125</v>
      </c>
      <c r="M3" s="17" t="s">
        <v>124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21518</v>
      </c>
      <c r="F4" s="72">
        <f t="shared" ref="F4:M4" si="0">F5+F8+F47</f>
        <v>33755</v>
      </c>
      <c r="G4" s="72">
        <f t="shared" si="0"/>
        <v>88307</v>
      </c>
      <c r="H4" s="73">
        <f t="shared" si="0"/>
        <v>42531</v>
      </c>
      <c r="I4" s="72">
        <f t="shared" si="0"/>
        <v>134880</v>
      </c>
      <c r="J4" s="74">
        <f t="shared" si="0"/>
        <v>213059</v>
      </c>
      <c r="K4" s="72">
        <f t="shared" si="0"/>
        <v>111855</v>
      </c>
      <c r="L4" s="72">
        <f t="shared" si="0"/>
        <v>93845</v>
      </c>
      <c r="M4" s="72">
        <f t="shared" si="0"/>
        <v>100283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4895</v>
      </c>
      <c r="F5" s="100">
        <f t="shared" ref="F5:M5" si="1">SUM(F6:F7)</f>
        <v>4727</v>
      </c>
      <c r="G5" s="100">
        <f t="shared" si="1"/>
        <v>7066</v>
      </c>
      <c r="H5" s="101">
        <f t="shared" si="1"/>
        <v>10942</v>
      </c>
      <c r="I5" s="100">
        <f t="shared" si="1"/>
        <v>10004</v>
      </c>
      <c r="J5" s="102">
        <f t="shared" si="1"/>
        <v>9097</v>
      </c>
      <c r="K5" s="100">
        <f t="shared" si="1"/>
        <v>16715</v>
      </c>
      <c r="L5" s="100">
        <f t="shared" si="1"/>
        <v>17435</v>
      </c>
      <c r="M5" s="100">
        <f t="shared" si="1"/>
        <v>20899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4355</v>
      </c>
      <c r="F6" s="79">
        <v>4117</v>
      </c>
      <c r="G6" s="79">
        <v>6386</v>
      </c>
      <c r="H6" s="80">
        <v>9356</v>
      </c>
      <c r="I6" s="79">
        <v>8966</v>
      </c>
      <c r="J6" s="81">
        <v>8230</v>
      </c>
      <c r="K6" s="79">
        <v>14486</v>
      </c>
      <c r="L6" s="79">
        <v>15640</v>
      </c>
      <c r="M6" s="79">
        <v>18991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540</v>
      </c>
      <c r="F7" s="93">
        <v>610</v>
      </c>
      <c r="G7" s="93">
        <v>680</v>
      </c>
      <c r="H7" s="94">
        <v>1586</v>
      </c>
      <c r="I7" s="93">
        <v>1038</v>
      </c>
      <c r="J7" s="95">
        <v>867</v>
      </c>
      <c r="K7" s="93">
        <v>2229</v>
      </c>
      <c r="L7" s="93">
        <v>1795</v>
      </c>
      <c r="M7" s="93">
        <v>1908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16623</v>
      </c>
      <c r="F8" s="100">
        <f t="shared" ref="F8:M8" si="2">SUM(F9:F46)</f>
        <v>29028</v>
      </c>
      <c r="G8" s="100">
        <f t="shared" si="2"/>
        <v>81241</v>
      </c>
      <c r="H8" s="101">
        <f t="shared" si="2"/>
        <v>31589</v>
      </c>
      <c r="I8" s="100">
        <f t="shared" si="2"/>
        <v>124876</v>
      </c>
      <c r="J8" s="102">
        <f t="shared" si="2"/>
        <v>203962</v>
      </c>
      <c r="K8" s="100">
        <f t="shared" si="2"/>
        <v>95140</v>
      </c>
      <c r="L8" s="100">
        <f t="shared" si="2"/>
        <v>76410</v>
      </c>
      <c r="M8" s="100">
        <f t="shared" si="2"/>
        <v>79384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13</v>
      </c>
      <c r="F9" s="79">
        <v>35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107</v>
      </c>
      <c r="F10" s="86">
        <v>196</v>
      </c>
      <c r="G10" s="86">
        <v>85</v>
      </c>
      <c r="H10" s="87">
        <v>180</v>
      </c>
      <c r="I10" s="86">
        <v>128</v>
      </c>
      <c r="J10" s="88">
        <v>311</v>
      </c>
      <c r="K10" s="86">
        <v>430</v>
      </c>
      <c r="L10" s="86">
        <v>448</v>
      </c>
      <c r="M10" s="86">
        <v>472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326</v>
      </c>
      <c r="F11" s="86">
        <v>7</v>
      </c>
      <c r="G11" s="86">
        <v>5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35</v>
      </c>
      <c r="F14" s="86">
        <v>127</v>
      </c>
      <c r="G14" s="86">
        <v>35</v>
      </c>
      <c r="H14" s="87">
        <v>205</v>
      </c>
      <c r="I14" s="86">
        <v>164</v>
      </c>
      <c r="J14" s="88">
        <v>630</v>
      </c>
      <c r="K14" s="86">
        <v>810</v>
      </c>
      <c r="L14" s="86">
        <v>845</v>
      </c>
      <c r="M14" s="86">
        <v>891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63</v>
      </c>
      <c r="F15" s="86">
        <v>54</v>
      </c>
      <c r="G15" s="86">
        <v>47</v>
      </c>
      <c r="H15" s="87">
        <v>0</v>
      </c>
      <c r="I15" s="86">
        <v>19</v>
      </c>
      <c r="J15" s="88">
        <v>28</v>
      </c>
      <c r="K15" s="86">
        <v>246</v>
      </c>
      <c r="L15" s="86">
        <v>258</v>
      </c>
      <c r="M15" s="86">
        <v>273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13990</v>
      </c>
      <c r="F17" s="86">
        <v>21734</v>
      </c>
      <c r="G17" s="86">
        <v>34430</v>
      </c>
      <c r="H17" s="87">
        <v>28274</v>
      </c>
      <c r="I17" s="86">
        <v>112664</v>
      </c>
      <c r="J17" s="88">
        <v>173915</v>
      </c>
      <c r="K17" s="86">
        <v>81704</v>
      </c>
      <c r="L17" s="86">
        <v>62397</v>
      </c>
      <c r="M17" s="86">
        <v>64623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2451</v>
      </c>
      <c r="G22" s="86">
        <v>41466</v>
      </c>
      <c r="H22" s="87">
        <v>100</v>
      </c>
      <c r="I22" s="86">
        <v>9300</v>
      </c>
      <c r="J22" s="88">
        <v>26505</v>
      </c>
      <c r="K22" s="86">
        <v>7450</v>
      </c>
      <c r="L22" s="86">
        <v>7770</v>
      </c>
      <c r="M22" s="86">
        <v>8182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</v>
      </c>
      <c r="F29" s="86">
        <v>4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20</v>
      </c>
      <c r="G37" s="86">
        <v>0</v>
      </c>
      <c r="H37" s="87">
        <v>0</v>
      </c>
      <c r="I37" s="86">
        <v>0</v>
      </c>
      <c r="J37" s="88">
        <v>0</v>
      </c>
      <c r="K37" s="86">
        <v>100</v>
      </c>
      <c r="L37" s="86">
        <v>104</v>
      </c>
      <c r="M37" s="86">
        <v>110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58</v>
      </c>
      <c r="F38" s="86">
        <v>56</v>
      </c>
      <c r="G38" s="86">
        <v>13</v>
      </c>
      <c r="H38" s="87">
        <v>0</v>
      </c>
      <c r="I38" s="86">
        <v>56</v>
      </c>
      <c r="J38" s="88">
        <v>38</v>
      </c>
      <c r="K38" s="86">
        <v>100</v>
      </c>
      <c r="L38" s="86">
        <v>104</v>
      </c>
      <c r="M38" s="86">
        <v>110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204</v>
      </c>
      <c r="G41" s="86">
        <v>230</v>
      </c>
      <c r="H41" s="87">
        <v>0</v>
      </c>
      <c r="I41" s="86">
        <v>0</v>
      </c>
      <c r="J41" s="88">
        <v>60</v>
      </c>
      <c r="K41" s="86">
        <v>250</v>
      </c>
      <c r="L41" s="86">
        <v>261</v>
      </c>
      <c r="M41" s="86">
        <v>275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1332</v>
      </c>
      <c r="F42" s="86">
        <v>1846</v>
      </c>
      <c r="G42" s="86">
        <v>1864</v>
      </c>
      <c r="H42" s="87">
        <v>1800</v>
      </c>
      <c r="I42" s="86">
        <v>1313</v>
      </c>
      <c r="J42" s="88">
        <v>1363</v>
      </c>
      <c r="K42" s="86">
        <v>2400</v>
      </c>
      <c r="L42" s="86">
        <v>2503</v>
      </c>
      <c r="M42" s="86">
        <v>2635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451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226</v>
      </c>
      <c r="F44" s="86">
        <v>896</v>
      </c>
      <c r="G44" s="86">
        <v>44</v>
      </c>
      <c r="H44" s="87">
        <v>910</v>
      </c>
      <c r="I44" s="86">
        <v>155</v>
      </c>
      <c r="J44" s="88">
        <v>52</v>
      </c>
      <c r="K44" s="86">
        <v>850</v>
      </c>
      <c r="L44" s="86">
        <v>886</v>
      </c>
      <c r="M44" s="86">
        <v>934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469</v>
      </c>
      <c r="F45" s="86">
        <v>1398</v>
      </c>
      <c r="G45" s="86">
        <v>2552</v>
      </c>
      <c r="H45" s="87">
        <v>100</v>
      </c>
      <c r="I45" s="86">
        <v>1050</v>
      </c>
      <c r="J45" s="88">
        <v>1033</v>
      </c>
      <c r="K45" s="86">
        <v>800</v>
      </c>
      <c r="L45" s="86">
        <v>834</v>
      </c>
      <c r="M45" s="86">
        <v>879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19</v>
      </c>
      <c r="H46" s="94">
        <v>20</v>
      </c>
      <c r="I46" s="93">
        <v>27</v>
      </c>
      <c r="J46" s="95">
        <v>27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96995</v>
      </c>
      <c r="F51" s="72">
        <f t="shared" ref="F51:M51" si="4">F52+F59+F62+F63+F64+F72+F73</f>
        <v>130715</v>
      </c>
      <c r="G51" s="72">
        <f t="shared" si="4"/>
        <v>198566</v>
      </c>
      <c r="H51" s="73">
        <f t="shared" si="4"/>
        <v>140397</v>
      </c>
      <c r="I51" s="72">
        <f t="shared" si="4"/>
        <v>179576</v>
      </c>
      <c r="J51" s="74">
        <f t="shared" si="4"/>
        <v>187896</v>
      </c>
      <c r="K51" s="72">
        <f t="shared" si="4"/>
        <v>174818</v>
      </c>
      <c r="L51" s="72">
        <f t="shared" si="4"/>
        <v>179925</v>
      </c>
      <c r="M51" s="72">
        <f t="shared" si="4"/>
        <v>187307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1291</v>
      </c>
      <c r="H52" s="80">
        <f t="shared" si="5"/>
        <v>0</v>
      </c>
      <c r="I52" s="79">
        <f t="shared" si="5"/>
        <v>1300</v>
      </c>
      <c r="J52" s="81">
        <f t="shared" si="5"/>
        <v>7277</v>
      </c>
      <c r="K52" s="79">
        <f t="shared" si="5"/>
        <v>500</v>
      </c>
      <c r="L52" s="79">
        <f t="shared" si="5"/>
        <v>500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1291</v>
      </c>
      <c r="H56" s="94">
        <f t="shared" si="7"/>
        <v>0</v>
      </c>
      <c r="I56" s="93">
        <f t="shared" si="7"/>
        <v>1300</v>
      </c>
      <c r="J56" s="95">
        <f t="shared" si="7"/>
        <v>7277</v>
      </c>
      <c r="K56" s="93">
        <f t="shared" si="7"/>
        <v>500</v>
      </c>
      <c r="L56" s="93">
        <f t="shared" si="7"/>
        <v>500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1291</v>
      </c>
      <c r="H58" s="94">
        <v>0</v>
      </c>
      <c r="I58" s="93">
        <v>1300</v>
      </c>
      <c r="J58" s="95">
        <v>7277</v>
      </c>
      <c r="K58" s="93">
        <v>500</v>
      </c>
      <c r="L58" s="93">
        <v>500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96995</v>
      </c>
      <c r="F59" s="100">
        <f t="shared" ref="F59:M59" si="8">SUM(F60:F61)</f>
        <v>130715</v>
      </c>
      <c r="G59" s="100">
        <f t="shared" si="8"/>
        <v>173663</v>
      </c>
      <c r="H59" s="101">
        <f t="shared" si="8"/>
        <v>140397</v>
      </c>
      <c r="I59" s="100">
        <f t="shared" si="8"/>
        <v>158209</v>
      </c>
      <c r="J59" s="102">
        <f t="shared" si="8"/>
        <v>160552</v>
      </c>
      <c r="K59" s="100">
        <f t="shared" si="8"/>
        <v>164237</v>
      </c>
      <c r="L59" s="100">
        <f t="shared" si="8"/>
        <v>168690</v>
      </c>
      <c r="M59" s="100">
        <f t="shared" si="8"/>
        <v>176067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96995</v>
      </c>
      <c r="F61" s="93">
        <v>130715</v>
      </c>
      <c r="G61" s="93">
        <v>173663</v>
      </c>
      <c r="H61" s="94">
        <v>140397</v>
      </c>
      <c r="I61" s="93">
        <v>158209</v>
      </c>
      <c r="J61" s="95">
        <v>160552</v>
      </c>
      <c r="K61" s="93">
        <v>164237</v>
      </c>
      <c r="L61" s="93">
        <v>168690</v>
      </c>
      <c r="M61" s="93">
        <v>176067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19991</v>
      </c>
      <c r="H64" s="94">
        <f t="shared" si="9"/>
        <v>0</v>
      </c>
      <c r="I64" s="93">
        <f t="shared" si="9"/>
        <v>11363</v>
      </c>
      <c r="J64" s="95">
        <f t="shared" si="9"/>
        <v>11363</v>
      </c>
      <c r="K64" s="93">
        <f t="shared" si="9"/>
        <v>1000</v>
      </c>
      <c r="L64" s="93">
        <f t="shared" si="9"/>
        <v>1200</v>
      </c>
      <c r="M64" s="93">
        <f t="shared" si="9"/>
        <v>1200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19991</v>
      </c>
      <c r="H68" s="87">
        <f t="shared" si="11"/>
        <v>0</v>
      </c>
      <c r="I68" s="86">
        <f t="shared" si="11"/>
        <v>11363</v>
      </c>
      <c r="J68" s="88">
        <f t="shared" si="11"/>
        <v>11363</v>
      </c>
      <c r="K68" s="86">
        <f t="shared" si="11"/>
        <v>1000</v>
      </c>
      <c r="L68" s="86">
        <f t="shared" si="11"/>
        <v>1200</v>
      </c>
      <c r="M68" s="86">
        <f t="shared" si="11"/>
        <v>1200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19991</v>
      </c>
      <c r="H70" s="94">
        <v>0</v>
      </c>
      <c r="I70" s="93">
        <v>11363</v>
      </c>
      <c r="J70" s="95">
        <v>11363</v>
      </c>
      <c r="K70" s="93">
        <v>1000</v>
      </c>
      <c r="L70" s="93">
        <v>1200</v>
      </c>
      <c r="M70" s="95">
        <v>1200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3600</v>
      </c>
      <c r="H72" s="87">
        <v>0</v>
      </c>
      <c r="I72" s="86">
        <v>8700</v>
      </c>
      <c r="J72" s="88">
        <v>8700</v>
      </c>
      <c r="K72" s="86">
        <v>9081</v>
      </c>
      <c r="L72" s="86">
        <v>9535</v>
      </c>
      <c r="M72" s="86">
        <v>10040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21</v>
      </c>
      <c r="H73" s="87">
        <f t="shared" si="12"/>
        <v>0</v>
      </c>
      <c r="I73" s="86">
        <f t="shared" si="12"/>
        <v>4</v>
      </c>
      <c r="J73" s="88">
        <f t="shared" si="12"/>
        <v>4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21</v>
      </c>
      <c r="H74" s="80">
        <v>0</v>
      </c>
      <c r="I74" s="79">
        <v>4</v>
      </c>
      <c r="J74" s="81">
        <v>4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391</v>
      </c>
      <c r="F77" s="72">
        <f t="shared" ref="F77:M77" si="13">F78+F81+F84+F85+F86+F87+F88</f>
        <v>15</v>
      </c>
      <c r="G77" s="72">
        <f t="shared" si="13"/>
        <v>47</v>
      </c>
      <c r="H77" s="73">
        <f t="shared" si="13"/>
        <v>225</v>
      </c>
      <c r="I77" s="72">
        <f t="shared" si="13"/>
        <v>0</v>
      </c>
      <c r="J77" s="74">
        <f t="shared" si="13"/>
        <v>60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391</v>
      </c>
      <c r="F81" s="86">
        <f t="shared" ref="F81:M81" si="15">SUM(F82:F83)</f>
        <v>15</v>
      </c>
      <c r="G81" s="86">
        <f t="shared" si="15"/>
        <v>47</v>
      </c>
      <c r="H81" s="87">
        <f t="shared" si="15"/>
        <v>225</v>
      </c>
      <c r="I81" s="86">
        <f t="shared" si="15"/>
        <v>0</v>
      </c>
      <c r="J81" s="88">
        <f t="shared" si="15"/>
        <v>60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391</v>
      </c>
      <c r="F83" s="93">
        <v>15</v>
      </c>
      <c r="G83" s="93">
        <v>47</v>
      </c>
      <c r="H83" s="94">
        <v>225</v>
      </c>
      <c r="I83" s="93">
        <v>0</v>
      </c>
      <c r="J83" s="95">
        <v>60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118904</v>
      </c>
      <c r="F92" s="46">
        <f t="shared" ref="F92:M92" si="16">F4+F51+F77+F90</f>
        <v>164485</v>
      </c>
      <c r="G92" s="46">
        <f t="shared" si="16"/>
        <v>286920</v>
      </c>
      <c r="H92" s="47">
        <f t="shared" si="16"/>
        <v>183153</v>
      </c>
      <c r="I92" s="46">
        <f t="shared" si="16"/>
        <v>314456</v>
      </c>
      <c r="J92" s="48">
        <f t="shared" si="16"/>
        <v>401015</v>
      </c>
      <c r="K92" s="46">
        <f t="shared" si="16"/>
        <v>286673</v>
      </c>
      <c r="L92" s="46">
        <f t="shared" si="16"/>
        <v>273770</v>
      </c>
      <c r="M92" s="46">
        <f t="shared" si="16"/>
        <v>287590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122</v>
      </c>
      <c r="G3" s="174"/>
      <c r="H3" s="175"/>
      <c r="I3" s="17" t="s">
        <v>123</v>
      </c>
      <c r="J3" s="17" t="s">
        <v>125</v>
      </c>
      <c r="K3" s="17" t="s">
        <v>124</v>
      </c>
    </row>
    <row r="4" spans="1:27" s="23" customFormat="1" ht="12.75" customHeight="1" x14ac:dyDescent="0.25">
      <c r="A4" s="18"/>
      <c r="B4" s="19" t="s">
        <v>6</v>
      </c>
      <c r="C4" s="20">
        <f>SUM(C5:C7)</f>
        <v>417435</v>
      </c>
      <c r="D4" s="20">
        <f t="shared" ref="D4:K4" si="0">SUM(D5:D7)</f>
        <v>471540</v>
      </c>
      <c r="E4" s="20">
        <f t="shared" si="0"/>
        <v>535438</v>
      </c>
      <c r="F4" s="21">
        <f t="shared" si="0"/>
        <v>578208</v>
      </c>
      <c r="G4" s="20">
        <f t="shared" si="0"/>
        <v>592750</v>
      </c>
      <c r="H4" s="22">
        <f t="shared" si="0"/>
        <v>708518</v>
      </c>
      <c r="I4" s="20">
        <f t="shared" si="0"/>
        <v>559025</v>
      </c>
      <c r="J4" s="20">
        <f t="shared" si="0"/>
        <v>595971</v>
      </c>
      <c r="K4" s="20">
        <f t="shared" si="0"/>
        <v>635144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118136</v>
      </c>
      <c r="D5" s="28">
        <v>121912</v>
      </c>
      <c r="E5" s="28">
        <v>130820</v>
      </c>
      <c r="F5" s="27">
        <v>172109</v>
      </c>
      <c r="G5" s="28">
        <v>157359</v>
      </c>
      <c r="H5" s="29">
        <v>149687</v>
      </c>
      <c r="I5" s="28">
        <v>180910</v>
      </c>
      <c r="J5" s="28">
        <v>202224</v>
      </c>
      <c r="K5" s="29">
        <v>217296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299299</v>
      </c>
      <c r="D6" s="33">
        <v>349628</v>
      </c>
      <c r="E6" s="33">
        <v>404618</v>
      </c>
      <c r="F6" s="32">
        <v>406099</v>
      </c>
      <c r="G6" s="33">
        <v>435391</v>
      </c>
      <c r="H6" s="34">
        <v>558831</v>
      </c>
      <c r="I6" s="33">
        <v>378115</v>
      </c>
      <c r="J6" s="33">
        <v>393747</v>
      </c>
      <c r="K6" s="34">
        <v>417848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1192644</v>
      </c>
      <c r="D8" s="20">
        <f t="shared" ref="D8:K8" si="1">SUM(D9:D15)</f>
        <v>1058880</v>
      </c>
      <c r="E8" s="20">
        <f t="shared" si="1"/>
        <v>1142429</v>
      </c>
      <c r="F8" s="21">
        <f t="shared" si="1"/>
        <v>1255314</v>
      </c>
      <c r="G8" s="20">
        <f t="shared" si="1"/>
        <v>1377456</v>
      </c>
      <c r="H8" s="22">
        <f t="shared" si="1"/>
        <v>1394004</v>
      </c>
      <c r="I8" s="20">
        <f t="shared" si="1"/>
        <v>1383799</v>
      </c>
      <c r="J8" s="20">
        <f t="shared" si="1"/>
        <v>1439377</v>
      </c>
      <c r="K8" s="20">
        <f t="shared" si="1"/>
        <v>1465542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106</v>
      </c>
      <c r="D9" s="28">
        <v>14</v>
      </c>
      <c r="E9" s="28">
        <v>4292</v>
      </c>
      <c r="F9" s="27">
        <v>2412</v>
      </c>
      <c r="G9" s="28">
        <v>3769</v>
      </c>
      <c r="H9" s="29">
        <v>9746</v>
      </c>
      <c r="I9" s="28">
        <v>520</v>
      </c>
      <c r="J9" s="28">
        <v>531</v>
      </c>
      <c r="K9" s="29">
        <v>33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680408</v>
      </c>
      <c r="D10" s="33">
        <v>641555</v>
      </c>
      <c r="E10" s="33">
        <v>686723</v>
      </c>
      <c r="F10" s="32">
        <v>826959</v>
      </c>
      <c r="G10" s="33">
        <v>853271</v>
      </c>
      <c r="H10" s="34">
        <v>858963</v>
      </c>
      <c r="I10" s="33">
        <v>949236</v>
      </c>
      <c r="J10" s="33">
        <v>958164</v>
      </c>
      <c r="K10" s="34">
        <v>1007024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2780</v>
      </c>
      <c r="H11" s="34">
        <v>2780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436975</v>
      </c>
      <c r="D13" s="33">
        <v>339636</v>
      </c>
      <c r="E13" s="33">
        <v>332109</v>
      </c>
      <c r="F13" s="32">
        <v>345164</v>
      </c>
      <c r="G13" s="33">
        <v>343913</v>
      </c>
      <c r="H13" s="34">
        <v>343913</v>
      </c>
      <c r="I13" s="33">
        <v>254170</v>
      </c>
      <c r="J13" s="33">
        <v>297147</v>
      </c>
      <c r="K13" s="34">
        <v>260907</v>
      </c>
    </row>
    <row r="14" spans="1:27" s="14" customFormat="1" ht="12.75" customHeight="1" x14ac:dyDescent="0.25">
      <c r="A14" s="25"/>
      <c r="B14" s="26" t="s">
        <v>19</v>
      </c>
      <c r="C14" s="32">
        <v>75019</v>
      </c>
      <c r="D14" s="33">
        <v>67036</v>
      </c>
      <c r="E14" s="33">
        <v>112078</v>
      </c>
      <c r="F14" s="32">
        <v>80779</v>
      </c>
      <c r="G14" s="33">
        <v>160085</v>
      </c>
      <c r="H14" s="34">
        <v>164951</v>
      </c>
      <c r="I14" s="33">
        <v>165468</v>
      </c>
      <c r="J14" s="33">
        <v>168511</v>
      </c>
      <c r="K14" s="34">
        <v>181758</v>
      </c>
    </row>
    <row r="15" spans="1:27" s="14" customFormat="1" ht="12.75" customHeight="1" x14ac:dyDescent="0.25">
      <c r="A15" s="25"/>
      <c r="B15" s="26" t="s">
        <v>20</v>
      </c>
      <c r="C15" s="35">
        <v>136</v>
      </c>
      <c r="D15" s="36">
        <v>10639</v>
      </c>
      <c r="E15" s="36">
        <v>7227</v>
      </c>
      <c r="F15" s="35">
        <v>0</v>
      </c>
      <c r="G15" s="36">
        <v>13638</v>
      </c>
      <c r="H15" s="37">
        <v>13651</v>
      </c>
      <c r="I15" s="36">
        <v>14405</v>
      </c>
      <c r="J15" s="36">
        <v>15024</v>
      </c>
      <c r="K15" s="37">
        <v>15820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13469</v>
      </c>
      <c r="D16" s="20">
        <f t="shared" ref="D16:K16" si="2">SUM(D17:D23)</f>
        <v>3746</v>
      </c>
      <c r="E16" s="20">
        <f t="shared" si="2"/>
        <v>2996</v>
      </c>
      <c r="F16" s="21">
        <f t="shared" si="2"/>
        <v>3493</v>
      </c>
      <c r="G16" s="20">
        <f t="shared" si="2"/>
        <v>9645</v>
      </c>
      <c r="H16" s="22">
        <f t="shared" si="2"/>
        <v>5119</v>
      </c>
      <c r="I16" s="20">
        <f t="shared" si="2"/>
        <v>4116</v>
      </c>
      <c r="J16" s="20">
        <f t="shared" si="2"/>
        <v>1843</v>
      </c>
      <c r="K16" s="20">
        <f t="shared" si="2"/>
        <v>1941</v>
      </c>
    </row>
    <row r="17" spans="1:11" s="14" customFormat="1" ht="12.75" customHeight="1" x14ac:dyDescent="0.25">
      <c r="A17" s="25"/>
      <c r="B17" s="26" t="s">
        <v>22</v>
      </c>
      <c r="C17" s="27">
        <v>741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5978</v>
      </c>
      <c r="D18" s="33">
        <v>3363</v>
      </c>
      <c r="E18" s="33">
        <v>2869</v>
      </c>
      <c r="F18" s="32">
        <v>3441</v>
      </c>
      <c r="G18" s="33">
        <v>9148</v>
      </c>
      <c r="H18" s="34">
        <v>4723</v>
      </c>
      <c r="I18" s="33">
        <v>3316</v>
      </c>
      <c r="J18" s="33">
        <v>1843</v>
      </c>
      <c r="K18" s="34">
        <v>1941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6750</v>
      </c>
      <c r="D23" s="36">
        <v>383</v>
      </c>
      <c r="E23" s="36">
        <v>127</v>
      </c>
      <c r="F23" s="35">
        <v>52</v>
      </c>
      <c r="G23" s="36">
        <v>497</v>
      </c>
      <c r="H23" s="37">
        <v>396</v>
      </c>
      <c r="I23" s="36">
        <v>800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763</v>
      </c>
      <c r="D24" s="20">
        <v>2</v>
      </c>
      <c r="E24" s="20">
        <v>4985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1624311</v>
      </c>
      <c r="D26" s="46">
        <f t="shared" ref="D26:K26" si="3">+D4+D8+D16+D24</f>
        <v>1534168</v>
      </c>
      <c r="E26" s="46">
        <f t="shared" si="3"/>
        <v>1685848</v>
      </c>
      <c r="F26" s="47">
        <f t="shared" si="3"/>
        <v>1837015</v>
      </c>
      <c r="G26" s="46">
        <f t="shared" si="3"/>
        <v>1979851</v>
      </c>
      <c r="H26" s="48">
        <f t="shared" si="3"/>
        <v>2107641</v>
      </c>
      <c r="I26" s="46">
        <f t="shared" si="3"/>
        <v>1946940</v>
      </c>
      <c r="J26" s="46">
        <f t="shared" si="3"/>
        <v>2037191</v>
      </c>
      <c r="K26" s="46">
        <f t="shared" si="3"/>
        <v>2102627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122</v>
      </c>
      <c r="G3" s="174"/>
      <c r="H3" s="175"/>
      <c r="I3" s="17" t="s">
        <v>123</v>
      </c>
      <c r="J3" s="17" t="s">
        <v>125</v>
      </c>
      <c r="K3" s="17" t="s">
        <v>124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23393</v>
      </c>
      <c r="D4" s="33">
        <v>23977</v>
      </c>
      <c r="E4" s="33">
        <v>23465</v>
      </c>
      <c r="F4" s="27">
        <v>28812</v>
      </c>
      <c r="G4" s="28">
        <v>32282</v>
      </c>
      <c r="H4" s="29">
        <v>29420</v>
      </c>
      <c r="I4" s="33">
        <v>29096</v>
      </c>
      <c r="J4" s="33">
        <v>32253</v>
      </c>
      <c r="K4" s="33">
        <v>33949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44414</v>
      </c>
      <c r="D5" s="33">
        <v>15297</v>
      </c>
      <c r="E5" s="33">
        <v>50900</v>
      </c>
      <c r="F5" s="32">
        <v>24572</v>
      </c>
      <c r="G5" s="33">
        <v>64680</v>
      </c>
      <c r="H5" s="34">
        <v>81526</v>
      </c>
      <c r="I5" s="33">
        <v>31576</v>
      </c>
      <c r="J5" s="33">
        <v>31429</v>
      </c>
      <c r="K5" s="33">
        <v>32906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148</v>
      </c>
      <c r="C6" s="33">
        <v>16802</v>
      </c>
      <c r="D6" s="33">
        <v>22355</v>
      </c>
      <c r="E6" s="33">
        <v>21904</v>
      </c>
      <c r="F6" s="32">
        <v>28867</v>
      </c>
      <c r="G6" s="33">
        <v>25239</v>
      </c>
      <c r="H6" s="34">
        <v>24968</v>
      </c>
      <c r="I6" s="33">
        <v>28246</v>
      </c>
      <c r="J6" s="33">
        <v>31390</v>
      </c>
      <c r="K6" s="33">
        <v>33104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97057</v>
      </c>
      <c r="D7" s="33">
        <v>147965</v>
      </c>
      <c r="E7" s="33">
        <v>116196</v>
      </c>
      <c r="F7" s="32">
        <v>111654</v>
      </c>
      <c r="G7" s="33">
        <v>100746</v>
      </c>
      <c r="H7" s="34">
        <v>104461</v>
      </c>
      <c r="I7" s="33">
        <v>105958</v>
      </c>
      <c r="J7" s="33">
        <v>114725</v>
      </c>
      <c r="K7" s="33">
        <v>120797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181666</v>
      </c>
      <c r="D19" s="46">
        <f t="shared" ref="D19:K19" si="1">SUM(D4:D18)</f>
        <v>209594</v>
      </c>
      <c r="E19" s="46">
        <f t="shared" si="1"/>
        <v>212465</v>
      </c>
      <c r="F19" s="47">
        <f t="shared" si="1"/>
        <v>193905</v>
      </c>
      <c r="G19" s="46">
        <f t="shared" si="1"/>
        <v>222947</v>
      </c>
      <c r="H19" s="48">
        <f t="shared" si="1"/>
        <v>240375</v>
      </c>
      <c r="I19" s="46">
        <f t="shared" si="1"/>
        <v>194876</v>
      </c>
      <c r="J19" s="46">
        <f t="shared" si="1"/>
        <v>209797</v>
      </c>
      <c r="K19" s="46">
        <f t="shared" si="1"/>
        <v>220756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122</v>
      </c>
      <c r="G3" s="174"/>
      <c r="H3" s="175"/>
      <c r="I3" s="17" t="s">
        <v>123</v>
      </c>
      <c r="J3" s="17" t="s">
        <v>125</v>
      </c>
      <c r="K3" s="17" t="s">
        <v>124</v>
      </c>
    </row>
    <row r="4" spans="1:27" s="23" customFormat="1" ht="12.75" customHeight="1" x14ac:dyDescent="0.25">
      <c r="A4" s="18"/>
      <c r="B4" s="19" t="s">
        <v>6</v>
      </c>
      <c r="C4" s="20">
        <f>SUM(C5:C7)</f>
        <v>168208</v>
      </c>
      <c r="D4" s="20">
        <f t="shared" ref="D4:K4" si="0">SUM(D5:D7)</f>
        <v>205975</v>
      </c>
      <c r="E4" s="20">
        <f t="shared" si="0"/>
        <v>209518</v>
      </c>
      <c r="F4" s="21">
        <f t="shared" si="0"/>
        <v>191065</v>
      </c>
      <c r="G4" s="20">
        <f t="shared" si="0"/>
        <v>213773</v>
      </c>
      <c r="H4" s="22">
        <f t="shared" si="0"/>
        <v>236039</v>
      </c>
      <c r="I4" s="20">
        <f t="shared" si="0"/>
        <v>191813</v>
      </c>
      <c r="J4" s="20">
        <f t="shared" si="0"/>
        <v>208295</v>
      </c>
      <c r="K4" s="20">
        <f t="shared" si="0"/>
        <v>219174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49415</v>
      </c>
      <c r="D5" s="28">
        <v>49262</v>
      </c>
      <c r="E5" s="28">
        <v>54090</v>
      </c>
      <c r="F5" s="27">
        <v>71601</v>
      </c>
      <c r="G5" s="28">
        <v>63163</v>
      </c>
      <c r="H5" s="29">
        <v>62040</v>
      </c>
      <c r="I5" s="28">
        <v>70685</v>
      </c>
      <c r="J5" s="28">
        <v>81059</v>
      </c>
      <c r="K5" s="29">
        <v>86154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118793</v>
      </c>
      <c r="D6" s="33">
        <v>156713</v>
      </c>
      <c r="E6" s="33">
        <v>155428</v>
      </c>
      <c r="F6" s="32">
        <v>119464</v>
      </c>
      <c r="G6" s="33">
        <v>150610</v>
      </c>
      <c r="H6" s="34">
        <v>173999</v>
      </c>
      <c r="I6" s="33">
        <v>121128</v>
      </c>
      <c r="J6" s="33">
        <v>127236</v>
      </c>
      <c r="K6" s="34">
        <v>133020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346</v>
      </c>
      <c r="D8" s="20">
        <f t="shared" ref="D8:K8" si="1">SUM(D9:D15)</f>
        <v>499</v>
      </c>
      <c r="E8" s="20">
        <f t="shared" si="1"/>
        <v>795</v>
      </c>
      <c r="F8" s="21">
        <f t="shared" si="1"/>
        <v>28</v>
      </c>
      <c r="G8" s="20">
        <f t="shared" si="1"/>
        <v>65</v>
      </c>
      <c r="H8" s="22">
        <f t="shared" si="1"/>
        <v>65</v>
      </c>
      <c r="I8" s="20">
        <f t="shared" si="1"/>
        <v>20</v>
      </c>
      <c r="J8" s="20">
        <f t="shared" si="1"/>
        <v>31</v>
      </c>
      <c r="K8" s="20">
        <f t="shared" si="1"/>
        <v>33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106</v>
      </c>
      <c r="D9" s="28">
        <v>14</v>
      </c>
      <c r="E9" s="28">
        <v>21</v>
      </c>
      <c r="F9" s="27">
        <v>28</v>
      </c>
      <c r="G9" s="28">
        <v>54</v>
      </c>
      <c r="H9" s="29">
        <v>54</v>
      </c>
      <c r="I9" s="28">
        <v>20</v>
      </c>
      <c r="J9" s="28">
        <v>31</v>
      </c>
      <c r="K9" s="29">
        <v>33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242</v>
      </c>
      <c r="D14" s="33">
        <v>24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-2</v>
      </c>
      <c r="D15" s="36">
        <v>461</v>
      </c>
      <c r="E15" s="36">
        <v>774</v>
      </c>
      <c r="F15" s="35">
        <v>0</v>
      </c>
      <c r="G15" s="36">
        <v>11</v>
      </c>
      <c r="H15" s="37">
        <v>11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12349</v>
      </c>
      <c r="D16" s="20">
        <f t="shared" ref="D16:K16" si="2">SUM(D17:D23)</f>
        <v>3118</v>
      </c>
      <c r="E16" s="20">
        <f t="shared" si="2"/>
        <v>2152</v>
      </c>
      <c r="F16" s="21">
        <f t="shared" si="2"/>
        <v>2812</v>
      </c>
      <c r="G16" s="20">
        <f t="shared" si="2"/>
        <v>9109</v>
      </c>
      <c r="H16" s="22">
        <f t="shared" si="2"/>
        <v>4271</v>
      </c>
      <c r="I16" s="20">
        <f t="shared" si="2"/>
        <v>3043</v>
      </c>
      <c r="J16" s="20">
        <f t="shared" si="2"/>
        <v>1471</v>
      </c>
      <c r="K16" s="20">
        <f t="shared" si="2"/>
        <v>1549</v>
      </c>
    </row>
    <row r="17" spans="1:11" s="14" customFormat="1" ht="12.75" customHeight="1" x14ac:dyDescent="0.25">
      <c r="A17" s="25"/>
      <c r="B17" s="26" t="s">
        <v>22</v>
      </c>
      <c r="C17" s="27">
        <v>741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4885</v>
      </c>
      <c r="D18" s="33">
        <v>2735</v>
      </c>
      <c r="E18" s="33">
        <v>2143</v>
      </c>
      <c r="F18" s="32">
        <v>2760</v>
      </c>
      <c r="G18" s="33">
        <v>8712</v>
      </c>
      <c r="H18" s="34">
        <v>3874</v>
      </c>
      <c r="I18" s="33">
        <v>3043</v>
      </c>
      <c r="J18" s="33">
        <v>1471</v>
      </c>
      <c r="K18" s="34">
        <v>1549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6723</v>
      </c>
      <c r="D23" s="36">
        <v>383</v>
      </c>
      <c r="E23" s="36">
        <v>9</v>
      </c>
      <c r="F23" s="35">
        <v>52</v>
      </c>
      <c r="G23" s="36">
        <v>397</v>
      </c>
      <c r="H23" s="37">
        <v>397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763</v>
      </c>
      <c r="D24" s="20">
        <v>2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181666</v>
      </c>
      <c r="D26" s="46">
        <f t="shared" ref="D26:K26" si="3">+D4+D8+D16+D24</f>
        <v>209594</v>
      </c>
      <c r="E26" s="46">
        <f t="shared" si="3"/>
        <v>212465</v>
      </c>
      <c r="F26" s="47">
        <f t="shared" si="3"/>
        <v>193905</v>
      </c>
      <c r="G26" s="46">
        <f t="shared" si="3"/>
        <v>222947</v>
      </c>
      <c r="H26" s="48">
        <f t="shared" si="3"/>
        <v>240375</v>
      </c>
      <c r="I26" s="46">
        <f t="shared" si="3"/>
        <v>194876</v>
      </c>
      <c r="J26" s="46">
        <f t="shared" si="3"/>
        <v>209797</v>
      </c>
      <c r="K26" s="46">
        <f t="shared" si="3"/>
        <v>220756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122</v>
      </c>
      <c r="G3" s="174"/>
      <c r="H3" s="175"/>
      <c r="I3" s="17" t="s">
        <v>123</v>
      </c>
      <c r="J3" s="17" t="s">
        <v>125</v>
      </c>
      <c r="K3" s="17" t="s">
        <v>124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325201</v>
      </c>
      <c r="D4" s="33">
        <v>350094</v>
      </c>
      <c r="E4" s="33">
        <v>326803</v>
      </c>
      <c r="F4" s="27">
        <v>388832</v>
      </c>
      <c r="G4" s="28">
        <v>460467</v>
      </c>
      <c r="H4" s="29">
        <v>471357</v>
      </c>
      <c r="I4" s="33">
        <v>366107</v>
      </c>
      <c r="J4" s="33">
        <v>367627</v>
      </c>
      <c r="K4" s="33">
        <v>385966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151</v>
      </c>
      <c r="C5" s="33">
        <v>42661</v>
      </c>
      <c r="D5" s="33">
        <v>33481</v>
      </c>
      <c r="E5" s="33">
        <v>49462</v>
      </c>
      <c r="F5" s="32">
        <v>73149</v>
      </c>
      <c r="G5" s="33">
        <v>60274</v>
      </c>
      <c r="H5" s="34">
        <v>53252</v>
      </c>
      <c r="I5" s="33">
        <v>38645</v>
      </c>
      <c r="J5" s="33">
        <v>57221</v>
      </c>
      <c r="K5" s="33">
        <v>59635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152</v>
      </c>
      <c r="C6" s="33">
        <v>52499</v>
      </c>
      <c r="D6" s="33">
        <v>43978</v>
      </c>
      <c r="E6" s="33">
        <v>31093</v>
      </c>
      <c r="F6" s="32">
        <v>34206</v>
      </c>
      <c r="G6" s="33">
        <v>29782</v>
      </c>
      <c r="H6" s="34">
        <v>54682</v>
      </c>
      <c r="I6" s="33">
        <v>36824</v>
      </c>
      <c r="J6" s="33">
        <v>37706</v>
      </c>
      <c r="K6" s="33">
        <v>39368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420361</v>
      </c>
      <c r="D19" s="46">
        <f t="shared" ref="D19:K19" si="1">SUM(D4:D18)</f>
        <v>427553</v>
      </c>
      <c r="E19" s="46">
        <f t="shared" si="1"/>
        <v>407358</v>
      </c>
      <c r="F19" s="47">
        <f t="shared" si="1"/>
        <v>496187</v>
      </c>
      <c r="G19" s="46">
        <f t="shared" si="1"/>
        <v>550523</v>
      </c>
      <c r="H19" s="48">
        <f t="shared" si="1"/>
        <v>579291</v>
      </c>
      <c r="I19" s="46">
        <f t="shared" si="1"/>
        <v>441576</v>
      </c>
      <c r="J19" s="46">
        <f t="shared" si="1"/>
        <v>462554</v>
      </c>
      <c r="K19" s="46">
        <f t="shared" si="1"/>
        <v>484969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122</v>
      </c>
      <c r="G3" s="174"/>
      <c r="H3" s="175"/>
      <c r="I3" s="17" t="s">
        <v>123</v>
      </c>
      <c r="J3" s="17" t="s">
        <v>125</v>
      </c>
      <c r="K3" s="17" t="s">
        <v>124</v>
      </c>
    </row>
    <row r="4" spans="1:27" s="23" customFormat="1" ht="12.75" customHeight="1" x14ac:dyDescent="0.25">
      <c r="A4" s="18"/>
      <c r="B4" s="19" t="s">
        <v>6</v>
      </c>
      <c r="C4" s="20">
        <f>SUM(C5:C7)</f>
        <v>140021</v>
      </c>
      <c r="D4" s="20">
        <f t="shared" ref="D4:K4" si="0">SUM(D5:D7)</f>
        <v>136258</v>
      </c>
      <c r="E4" s="20">
        <f t="shared" si="0"/>
        <v>142674</v>
      </c>
      <c r="F4" s="21">
        <f t="shared" si="0"/>
        <v>208583</v>
      </c>
      <c r="G4" s="20">
        <f t="shared" si="0"/>
        <v>126123</v>
      </c>
      <c r="H4" s="22">
        <f t="shared" si="0"/>
        <v>154894</v>
      </c>
      <c r="I4" s="20">
        <f t="shared" si="0"/>
        <v>147021</v>
      </c>
      <c r="J4" s="20">
        <f t="shared" si="0"/>
        <v>167300</v>
      </c>
      <c r="K4" s="20">
        <f t="shared" si="0"/>
        <v>188907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35697</v>
      </c>
      <c r="D5" s="28">
        <v>37454</v>
      </c>
      <c r="E5" s="28">
        <v>39437</v>
      </c>
      <c r="F5" s="27">
        <v>53829</v>
      </c>
      <c r="G5" s="28">
        <v>47379</v>
      </c>
      <c r="H5" s="29">
        <v>45982</v>
      </c>
      <c r="I5" s="28">
        <v>56646</v>
      </c>
      <c r="J5" s="28">
        <v>60938</v>
      </c>
      <c r="K5" s="29">
        <v>64777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104324</v>
      </c>
      <c r="D6" s="33">
        <v>98804</v>
      </c>
      <c r="E6" s="33">
        <v>103237</v>
      </c>
      <c r="F6" s="32">
        <v>154754</v>
      </c>
      <c r="G6" s="33">
        <v>78744</v>
      </c>
      <c r="H6" s="34">
        <v>108912</v>
      </c>
      <c r="I6" s="33">
        <v>90375</v>
      </c>
      <c r="J6" s="33">
        <v>106362</v>
      </c>
      <c r="K6" s="34">
        <v>124130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280030</v>
      </c>
      <c r="D8" s="20">
        <f t="shared" ref="D8:K8" si="1">SUM(D9:D15)</f>
        <v>291098</v>
      </c>
      <c r="E8" s="20">
        <f t="shared" si="1"/>
        <v>259294</v>
      </c>
      <c r="F8" s="21">
        <f t="shared" si="1"/>
        <v>287384</v>
      </c>
      <c r="G8" s="20">
        <f t="shared" si="1"/>
        <v>424180</v>
      </c>
      <c r="H8" s="22">
        <f t="shared" si="1"/>
        <v>424180</v>
      </c>
      <c r="I8" s="20">
        <f t="shared" si="1"/>
        <v>294405</v>
      </c>
      <c r="J8" s="20">
        <f t="shared" si="1"/>
        <v>295024</v>
      </c>
      <c r="K8" s="20">
        <f t="shared" si="1"/>
        <v>295820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2980</v>
      </c>
      <c r="F9" s="27">
        <v>2384</v>
      </c>
      <c r="G9" s="28">
        <v>2415</v>
      </c>
      <c r="H9" s="29">
        <v>2415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970</v>
      </c>
      <c r="E10" s="33">
        <v>0</v>
      </c>
      <c r="F10" s="32">
        <v>0</v>
      </c>
      <c r="G10" s="33">
        <v>3000</v>
      </c>
      <c r="H10" s="34">
        <v>3000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2780</v>
      </c>
      <c r="H11" s="34">
        <v>2780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280000</v>
      </c>
      <c r="D13" s="33">
        <v>280000</v>
      </c>
      <c r="E13" s="33">
        <v>249500</v>
      </c>
      <c r="F13" s="32">
        <v>280000</v>
      </c>
      <c r="G13" s="33">
        <v>307386</v>
      </c>
      <c r="H13" s="34">
        <v>307386</v>
      </c>
      <c r="I13" s="33">
        <v>185000</v>
      </c>
      <c r="J13" s="33">
        <v>185000</v>
      </c>
      <c r="K13" s="34">
        <v>185000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504</v>
      </c>
      <c r="F14" s="32">
        <v>5000</v>
      </c>
      <c r="G14" s="33">
        <v>95000</v>
      </c>
      <c r="H14" s="34">
        <v>95000</v>
      </c>
      <c r="I14" s="33">
        <v>95000</v>
      </c>
      <c r="J14" s="33">
        <v>95000</v>
      </c>
      <c r="K14" s="34">
        <v>95000</v>
      </c>
    </row>
    <row r="15" spans="1:27" s="14" customFormat="1" ht="12.75" customHeight="1" x14ac:dyDescent="0.25">
      <c r="A15" s="25"/>
      <c r="B15" s="26" t="s">
        <v>20</v>
      </c>
      <c r="C15" s="35">
        <v>30</v>
      </c>
      <c r="D15" s="36">
        <v>10128</v>
      </c>
      <c r="E15" s="36">
        <v>6310</v>
      </c>
      <c r="F15" s="35">
        <v>0</v>
      </c>
      <c r="G15" s="36">
        <v>13599</v>
      </c>
      <c r="H15" s="37">
        <v>13599</v>
      </c>
      <c r="I15" s="36">
        <v>14405</v>
      </c>
      <c r="J15" s="36">
        <v>15024</v>
      </c>
      <c r="K15" s="37">
        <v>15820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310</v>
      </c>
      <c r="D16" s="20">
        <f t="shared" ref="D16:K16" si="2">SUM(D17:D23)</f>
        <v>197</v>
      </c>
      <c r="E16" s="20">
        <f t="shared" si="2"/>
        <v>405</v>
      </c>
      <c r="F16" s="21">
        <f t="shared" si="2"/>
        <v>220</v>
      </c>
      <c r="G16" s="20">
        <f t="shared" si="2"/>
        <v>220</v>
      </c>
      <c r="H16" s="22">
        <f t="shared" si="2"/>
        <v>217</v>
      </c>
      <c r="I16" s="20">
        <f t="shared" si="2"/>
        <v>150</v>
      </c>
      <c r="J16" s="20">
        <f t="shared" si="2"/>
        <v>230</v>
      </c>
      <c r="K16" s="20">
        <f t="shared" si="2"/>
        <v>242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310</v>
      </c>
      <c r="D18" s="33">
        <v>197</v>
      </c>
      <c r="E18" s="33">
        <v>405</v>
      </c>
      <c r="F18" s="32">
        <v>220</v>
      </c>
      <c r="G18" s="33">
        <v>220</v>
      </c>
      <c r="H18" s="34">
        <v>217</v>
      </c>
      <c r="I18" s="33">
        <v>150</v>
      </c>
      <c r="J18" s="33">
        <v>230</v>
      </c>
      <c r="K18" s="34">
        <v>242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4985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420361</v>
      </c>
      <c r="D26" s="46">
        <f t="shared" ref="D26:K26" si="3">+D4+D8+D16+D24</f>
        <v>427553</v>
      </c>
      <c r="E26" s="46">
        <f t="shared" si="3"/>
        <v>407358</v>
      </c>
      <c r="F26" s="47">
        <f t="shared" si="3"/>
        <v>496187</v>
      </c>
      <c r="G26" s="46">
        <f t="shared" si="3"/>
        <v>550523</v>
      </c>
      <c r="H26" s="48">
        <f t="shared" si="3"/>
        <v>579291</v>
      </c>
      <c r="I26" s="46">
        <f t="shared" si="3"/>
        <v>441576</v>
      </c>
      <c r="J26" s="46">
        <f t="shared" si="3"/>
        <v>462554</v>
      </c>
      <c r="K26" s="46">
        <f t="shared" si="3"/>
        <v>484969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122</v>
      </c>
      <c r="G3" s="174"/>
      <c r="H3" s="175"/>
      <c r="I3" s="17" t="s">
        <v>123</v>
      </c>
      <c r="J3" s="17" t="s">
        <v>125</v>
      </c>
      <c r="K3" s="17" t="s">
        <v>124</v>
      </c>
      <c r="Z3" s="54" t="s">
        <v>32</v>
      </c>
    </row>
    <row r="4" spans="1:27" s="14" customFormat="1" ht="12.75" customHeight="1" x14ac:dyDescent="0.25">
      <c r="A4" s="25"/>
      <c r="B4" s="56" t="s">
        <v>153</v>
      </c>
      <c r="C4" s="33">
        <v>591511</v>
      </c>
      <c r="D4" s="33">
        <v>512798</v>
      </c>
      <c r="E4" s="33">
        <v>464151</v>
      </c>
      <c r="F4" s="27">
        <v>654169</v>
      </c>
      <c r="G4" s="28">
        <v>660669</v>
      </c>
      <c r="H4" s="29">
        <v>666009</v>
      </c>
      <c r="I4" s="33">
        <v>721073</v>
      </c>
      <c r="J4" s="33">
        <v>754976</v>
      </c>
      <c r="K4" s="33">
        <v>794246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154</v>
      </c>
      <c r="C5" s="33">
        <v>118241</v>
      </c>
      <c r="D5" s="33">
        <v>104487</v>
      </c>
      <c r="E5" s="33">
        <v>147698</v>
      </c>
      <c r="F5" s="32">
        <v>142095</v>
      </c>
      <c r="G5" s="33">
        <v>113699</v>
      </c>
      <c r="H5" s="34">
        <v>104012</v>
      </c>
      <c r="I5" s="33">
        <v>93051</v>
      </c>
      <c r="J5" s="33">
        <v>105273</v>
      </c>
      <c r="K5" s="33">
        <v>109893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155</v>
      </c>
      <c r="C6" s="33">
        <v>156975</v>
      </c>
      <c r="D6" s="33">
        <v>59636</v>
      </c>
      <c r="E6" s="33">
        <v>62618</v>
      </c>
      <c r="F6" s="32">
        <v>65164</v>
      </c>
      <c r="G6" s="33">
        <v>25164</v>
      </c>
      <c r="H6" s="34">
        <v>25164</v>
      </c>
      <c r="I6" s="33">
        <v>68170</v>
      </c>
      <c r="J6" s="33">
        <v>110947</v>
      </c>
      <c r="K6" s="33">
        <v>74707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866727</v>
      </c>
      <c r="D19" s="46">
        <f t="shared" ref="D19:K19" si="1">SUM(D4:D18)</f>
        <v>676921</v>
      </c>
      <c r="E19" s="46">
        <f t="shared" si="1"/>
        <v>674467</v>
      </c>
      <c r="F19" s="47">
        <f t="shared" si="1"/>
        <v>861428</v>
      </c>
      <c r="G19" s="46">
        <f t="shared" si="1"/>
        <v>799532</v>
      </c>
      <c r="H19" s="48">
        <f t="shared" si="1"/>
        <v>795185</v>
      </c>
      <c r="I19" s="46">
        <f t="shared" si="1"/>
        <v>882294</v>
      </c>
      <c r="J19" s="46">
        <f t="shared" si="1"/>
        <v>971196</v>
      </c>
      <c r="K19" s="46">
        <f t="shared" si="1"/>
        <v>978846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122</v>
      </c>
      <c r="G3" s="174"/>
      <c r="H3" s="175"/>
      <c r="I3" s="17" t="s">
        <v>123</v>
      </c>
      <c r="J3" s="17" t="s">
        <v>125</v>
      </c>
      <c r="K3" s="17" t="s">
        <v>124</v>
      </c>
    </row>
    <row r="4" spans="1:27" s="23" customFormat="1" ht="12.75" customHeight="1" x14ac:dyDescent="0.25">
      <c r="A4" s="18"/>
      <c r="B4" s="19" t="s">
        <v>6</v>
      </c>
      <c r="C4" s="20">
        <f>SUM(C5:C7)</f>
        <v>51427</v>
      </c>
      <c r="D4" s="20">
        <f t="shared" ref="D4:K4" si="0">SUM(D5:D7)</f>
        <v>40318</v>
      </c>
      <c r="E4" s="20">
        <f t="shared" si="0"/>
        <v>46373</v>
      </c>
      <c r="F4" s="21">
        <f t="shared" si="0"/>
        <v>77793</v>
      </c>
      <c r="G4" s="20">
        <f t="shared" si="0"/>
        <v>69797</v>
      </c>
      <c r="H4" s="22">
        <f t="shared" si="0"/>
        <v>56855</v>
      </c>
      <c r="I4" s="20">
        <f t="shared" si="0"/>
        <v>45020</v>
      </c>
      <c r="J4" s="20">
        <f t="shared" si="0"/>
        <v>60013</v>
      </c>
      <c r="K4" s="20">
        <f t="shared" si="0"/>
        <v>52510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6660</v>
      </c>
      <c r="D5" s="28">
        <v>8239</v>
      </c>
      <c r="E5" s="28">
        <v>7532</v>
      </c>
      <c r="F5" s="27">
        <v>8524</v>
      </c>
      <c r="G5" s="28">
        <v>8500</v>
      </c>
      <c r="H5" s="29">
        <v>7437</v>
      </c>
      <c r="I5" s="28">
        <v>6364</v>
      </c>
      <c r="J5" s="28">
        <v>9650</v>
      </c>
      <c r="K5" s="29">
        <v>10259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44767</v>
      </c>
      <c r="D6" s="33">
        <v>32079</v>
      </c>
      <c r="E6" s="33">
        <v>38841</v>
      </c>
      <c r="F6" s="32">
        <v>69269</v>
      </c>
      <c r="G6" s="33">
        <v>61297</v>
      </c>
      <c r="H6" s="34">
        <v>49418</v>
      </c>
      <c r="I6" s="33">
        <v>38656</v>
      </c>
      <c r="J6" s="33">
        <v>50363</v>
      </c>
      <c r="K6" s="34">
        <v>42251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815244</v>
      </c>
      <c r="D8" s="20">
        <f t="shared" ref="D8:K8" si="1">SUM(D9:D15)</f>
        <v>636518</v>
      </c>
      <c r="E8" s="20">
        <f t="shared" si="1"/>
        <v>628047</v>
      </c>
      <c r="F8" s="21">
        <f t="shared" si="1"/>
        <v>783585</v>
      </c>
      <c r="G8" s="20">
        <f t="shared" si="1"/>
        <v>729715</v>
      </c>
      <c r="H8" s="22">
        <f t="shared" si="1"/>
        <v>737930</v>
      </c>
      <c r="I8" s="20">
        <f t="shared" si="1"/>
        <v>837274</v>
      </c>
      <c r="J8" s="20">
        <f t="shared" si="1"/>
        <v>911183</v>
      </c>
      <c r="K8" s="20">
        <f t="shared" si="1"/>
        <v>926336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583413</v>
      </c>
      <c r="D10" s="33">
        <v>509870</v>
      </c>
      <c r="E10" s="33">
        <v>457361</v>
      </c>
      <c r="F10" s="32">
        <v>642642</v>
      </c>
      <c r="G10" s="33">
        <v>648142</v>
      </c>
      <c r="H10" s="34">
        <v>651491</v>
      </c>
      <c r="I10" s="33">
        <v>707717</v>
      </c>
      <c r="J10" s="33">
        <v>736260</v>
      </c>
      <c r="K10" s="34">
        <v>774911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156975</v>
      </c>
      <c r="D13" s="33">
        <v>59636</v>
      </c>
      <c r="E13" s="33">
        <v>62618</v>
      </c>
      <c r="F13" s="32">
        <v>65164</v>
      </c>
      <c r="G13" s="33">
        <v>25164</v>
      </c>
      <c r="H13" s="34">
        <v>25164</v>
      </c>
      <c r="I13" s="33">
        <v>68170</v>
      </c>
      <c r="J13" s="33">
        <v>110947</v>
      </c>
      <c r="K13" s="34">
        <v>74707</v>
      </c>
    </row>
    <row r="14" spans="1:27" s="14" customFormat="1" ht="12.75" customHeight="1" x14ac:dyDescent="0.25">
      <c r="A14" s="25"/>
      <c r="B14" s="26" t="s">
        <v>19</v>
      </c>
      <c r="C14" s="32">
        <v>74777</v>
      </c>
      <c r="D14" s="33">
        <v>67012</v>
      </c>
      <c r="E14" s="33">
        <v>107974</v>
      </c>
      <c r="F14" s="32">
        <v>75779</v>
      </c>
      <c r="G14" s="33">
        <v>56385</v>
      </c>
      <c r="H14" s="34">
        <v>61251</v>
      </c>
      <c r="I14" s="33">
        <v>61387</v>
      </c>
      <c r="J14" s="33">
        <v>63976</v>
      </c>
      <c r="K14" s="34">
        <v>76718</v>
      </c>
    </row>
    <row r="15" spans="1:27" s="14" customFormat="1" ht="12.75" customHeight="1" x14ac:dyDescent="0.25">
      <c r="A15" s="25"/>
      <c r="B15" s="26" t="s">
        <v>20</v>
      </c>
      <c r="C15" s="35">
        <v>79</v>
      </c>
      <c r="D15" s="36">
        <v>0</v>
      </c>
      <c r="E15" s="36">
        <v>94</v>
      </c>
      <c r="F15" s="35">
        <v>0</v>
      </c>
      <c r="G15" s="36">
        <v>24</v>
      </c>
      <c r="H15" s="37">
        <v>24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56</v>
      </c>
      <c r="D16" s="20">
        <f t="shared" ref="D16:K16" si="2">SUM(D17:D23)</f>
        <v>85</v>
      </c>
      <c r="E16" s="20">
        <f t="shared" si="2"/>
        <v>47</v>
      </c>
      <c r="F16" s="21">
        <f t="shared" si="2"/>
        <v>50</v>
      </c>
      <c r="G16" s="20">
        <f t="shared" si="2"/>
        <v>20</v>
      </c>
      <c r="H16" s="22">
        <f t="shared" si="2"/>
        <v>400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56</v>
      </c>
      <c r="D18" s="33">
        <v>85</v>
      </c>
      <c r="E18" s="33">
        <v>47</v>
      </c>
      <c r="F18" s="32">
        <v>50</v>
      </c>
      <c r="G18" s="33">
        <v>20</v>
      </c>
      <c r="H18" s="34">
        <v>400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866727</v>
      </c>
      <c r="D26" s="46">
        <f t="shared" ref="D26:K26" si="3">+D4+D8+D16+D24</f>
        <v>676921</v>
      </c>
      <c r="E26" s="46">
        <f t="shared" si="3"/>
        <v>674467</v>
      </c>
      <c r="F26" s="47">
        <f t="shared" si="3"/>
        <v>861428</v>
      </c>
      <c r="G26" s="46">
        <f t="shared" si="3"/>
        <v>799532</v>
      </c>
      <c r="H26" s="48">
        <f t="shared" si="3"/>
        <v>795185</v>
      </c>
      <c r="I26" s="46">
        <f t="shared" si="3"/>
        <v>882294</v>
      </c>
      <c r="J26" s="46">
        <f t="shared" si="3"/>
        <v>971196</v>
      </c>
      <c r="K26" s="46">
        <f t="shared" si="3"/>
        <v>978846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B.1</vt:lpstr>
      <vt:lpstr>B.2</vt:lpstr>
      <vt:lpstr>B.2.1</vt:lpstr>
      <vt:lpstr>B.2.2</vt:lpstr>
      <vt:lpstr>B.2.3</vt:lpstr>
      <vt:lpstr>B.2.4</vt:lpstr>
      <vt:lpstr>B.2.5</vt:lpstr>
      <vt:lpstr>B.2.6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2014-05-29T13:14:52Z</dcterms:created>
  <dcterms:modified xsi:type="dcterms:W3CDTF">2014-05-30T09:26:01Z</dcterms:modified>
</cp:coreProperties>
</file>